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laneacion_Estrategica_Seguros\Licitaciones\2024\Conv. 406 VGD e Incendio y terremoto garantias hipotecarias\Anexos\"/>
    </mc:Choice>
  </mc:AlternateContent>
  <xr:revisionPtr revIDLastSave="0" documentId="8_{79B5EC4A-75BC-40A8-AD25-EDD2ECD67A76}" xr6:coauthVersionLast="47" xr6:coauthVersionMax="47" xr10:uidLastSave="{00000000-0000-0000-0000-000000000000}"/>
  <bookViews>
    <workbookView xWindow="-120" yWindow="-120" windowWidth="20730" windowHeight="11160" tabRatio="800" xr2:uid="{00000000-000D-0000-FFFF-FFFF00000000}"/>
  </bookViews>
  <sheets>
    <sheet name="Tasas Actuales" sheetId="6" r:id="rId1"/>
    <sheet name="Costo Gestion Recaudo" sheetId="9" r:id="rId2"/>
    <sheet name="Base de clientes Aseg" sheetId="7" r:id="rId3"/>
    <sheet name="2021_11Vida Deudores Inm.Pr" sheetId="11" state="hidden" r:id="rId4"/>
    <sheet name="2021_11 Incendio Inm.Pr" sheetId="12" state="hidden" r:id="rId5"/>
    <sheet name="2021_11 Incendio Clientes" sheetId="13" state="hidden" r:id="rId6"/>
    <sheet name="Primas por Vigencia" sheetId="8" r:id="rId7"/>
    <sheet name=" Siniestralidad" sheetId="2" r:id="rId8"/>
    <sheet name="Proyeccion colocacion" sheetId="14" r:id="rId9"/>
  </sheets>
  <externalReferences>
    <externalReference r:id="rId10"/>
    <externalReference r:id="rId11"/>
  </externalReferences>
  <definedNames>
    <definedName name="_xlnm._FilterDatabase" localSheetId="3" hidden="1">'2021_11Vida Deudores Inm.Pr'!$A$1:$X$3</definedName>
    <definedName name="agfhahuiu813" localSheetId="3">#REF!</definedName>
    <definedName name="agfhahuiu813">#REF!</definedName>
    <definedName name="agodos">#REF!</definedName>
    <definedName name="agosto">#REF!</definedName>
    <definedName name="agouno">#REF!</definedName>
    <definedName name="asdfg898">#REF!</definedName>
    <definedName name="ashgfsjh9890">#REF!</definedName>
    <definedName name="_xlnm.Database">#REF!</definedName>
    <definedName name="CALI">#REF!</definedName>
    <definedName name="CALI_1" localSheetId="3">[1]Cali!#REF!</definedName>
    <definedName name="CALI_1">[1]Cali!#REF!</definedName>
    <definedName name="CALIS" localSheetId="3">#REF!</definedName>
    <definedName name="CALIS">#REF!</definedName>
    <definedName name="Cartera_Vs_Recaudos_Mayo_2015">#REF!</definedName>
    <definedName name="CRUCE">#REF!</definedName>
    <definedName name="CRUCE_AGENCIA">#REF!</definedName>
    <definedName name="CRUCE_DATOS">#REF!</definedName>
    <definedName name="Cruce_Deudores">#REF!</definedName>
    <definedName name="Cruce_Recaudo_Deudores">#REF!</definedName>
    <definedName name="CRUCE_VGD_DIC" localSheetId="3">'[2]2015_12 Recaudos Deudor Allianz'!#REF!</definedName>
    <definedName name="CRUCE_VGD_DIC">'[2]2015_12 Recaudos Deudor Allianz'!#REF!</definedName>
    <definedName name="CRUCE_VGD_OCT" localSheetId="3">#REF!</definedName>
    <definedName name="CRUCE_VGD_OCT">#REF!</definedName>
    <definedName name="cruce_vgd_sept">#REF!</definedName>
    <definedName name="Cruce_Voy_Seguro">#REF!</definedName>
    <definedName name="cruce_vs">#REF!</definedName>
    <definedName name="CRUCE_VS___FECHA_DESEMBOLSO">#REF!</definedName>
    <definedName name="CRUCE_VS_DIC">#REF!</definedName>
    <definedName name="CRUCE_VS_OCT">#REF!</definedName>
    <definedName name="doepwriqiw0">#REF!</definedName>
    <definedName name="dos">#REF!</definedName>
    <definedName name="dosca">#REF!</definedName>
    <definedName name="ERESUL06">#REF!</definedName>
    <definedName name="erewqurui9">#REF!</definedName>
    <definedName name="eriruf">#REF!</definedName>
    <definedName name="erjwaerjjflñ">#REF!</definedName>
    <definedName name="fasfkajfklasfjalkj">#REF!</definedName>
    <definedName name="fjdasklfjsakjfajkfl">#REF!</definedName>
    <definedName name="fljflksjf">#REF!</definedName>
    <definedName name="fsdfjsa4868768">#REF!</definedName>
    <definedName name="FUERA">#REF!</definedName>
    <definedName name="hasfjh131">#REF!</definedName>
    <definedName name="ITP">#REF!</definedName>
    <definedName name="jdfjdjl">#REF!</definedName>
    <definedName name="jdsfe8u8">#REF!</definedName>
    <definedName name="jfal8708900">#REF!</definedName>
    <definedName name="jfjalksjf1">#REF!</definedName>
    <definedName name="jflejriweaj">#REF!</definedName>
    <definedName name="jijfd">#REF!</definedName>
    <definedName name="jlkj907667">#REF!</definedName>
    <definedName name="ksdfñlsadfkkaweroiw">#REF!</definedName>
    <definedName name="ljjdfoiq9">#REF!</definedName>
    <definedName name="mafe">#REF!</definedName>
    <definedName name="mckval0">#REF!</definedName>
    <definedName name="mf">#REF!</definedName>
    <definedName name="mfklasjfsajfklajñ">#REF!</definedName>
    <definedName name="mfkldfjlskdjfaj">#REF!</definedName>
    <definedName name="mzvnzn077487234">#REF!</definedName>
    <definedName name="nfasdfa8998">#REF!</definedName>
    <definedName name="ofic">#REF!</definedName>
    <definedName name="once">#REF!</definedName>
    <definedName name="oncese">#REF!</definedName>
    <definedName name="pere">#REF!</definedName>
    <definedName name="PRINT_AREA">#N/A</definedName>
    <definedName name="PRINT_AREA_MI">#N/A</definedName>
    <definedName name="PRINT_TITLES_MI">#N/A</definedName>
    <definedName name="PTES" localSheetId="3">#REF!</definedName>
    <definedName name="PTES">#REF!</definedName>
    <definedName name="qepd">#REF!</definedName>
    <definedName name="qwrk00llp">#REF!</definedName>
    <definedName name="reclamos">#REF!</definedName>
    <definedName name="report">#REF!</definedName>
    <definedName name="rieuriu5238">#REF!</definedName>
    <definedName name="ruiewyr9">#REF!</definedName>
    <definedName name="sigue">#REF!</definedName>
    <definedName name="sl">#REF!</definedName>
    <definedName name="SOLIC">#REF!</definedName>
    <definedName name="STR">#REF!</definedName>
    <definedName name="stro">#REF!</definedName>
    <definedName name="STROS">#REF!</definedName>
    <definedName name="tate">#REF!</definedName>
    <definedName name="tres">#REF!</definedName>
    <definedName name="tu">#REF!</definedName>
    <definedName name="unoca">#REF!</definedName>
    <definedName name="valle">#REF!</definedName>
    <definedName name="xasljt999">#REF!</definedName>
    <definedName name="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8" l="1"/>
  <c r="P17" i="8" l="1"/>
  <c r="O17" i="8" l="1"/>
  <c r="D17" i="8" l="1"/>
  <c r="E17" i="8"/>
  <c r="F17" i="8"/>
  <c r="G17" i="8"/>
  <c r="C17" i="8"/>
  <c r="C9" i="6" l="1"/>
  <c r="D51" i="7" l="1"/>
  <c r="C51" i="7"/>
  <c r="N17" i="8" l="1"/>
  <c r="M17" i="8"/>
  <c r="L17" i="8"/>
  <c r="K17" i="8"/>
  <c r="F9" i="6" l="1"/>
  <c r="E9" i="6"/>
  <c r="P11" i="13" l="1"/>
  <c r="O11" i="13"/>
  <c r="K11" i="13"/>
  <c r="J11" i="13"/>
  <c r="I11" i="13"/>
  <c r="H11" i="13"/>
  <c r="O4" i="12"/>
  <c r="N4" i="12"/>
  <c r="K4" i="12"/>
  <c r="J4" i="12"/>
  <c r="I4" i="12"/>
  <c r="H4" i="12"/>
  <c r="S4" i="11"/>
  <c r="R4" i="11"/>
  <c r="M4" i="11"/>
</calcChain>
</file>

<file path=xl/sharedStrings.xml><?xml version="1.0" encoding="utf-8"?>
<sst xmlns="http://schemas.openxmlformats.org/spreadsheetml/2006/main" count="292" uniqueCount="174">
  <si>
    <t>TOTAL</t>
  </si>
  <si>
    <t>GERENCIA DE SEGUROS</t>
  </si>
  <si>
    <t>TASAS Y MONTO VIDA DEUDOR GARANTIA HIPOTECARIA</t>
  </si>
  <si>
    <t xml:space="preserve">NOTA: </t>
  </si>
  <si>
    <t>CÓD. AGENCIA</t>
  </si>
  <si>
    <t>AGENCIA</t>
  </si>
  <si>
    <t>T. IDENT.</t>
  </si>
  <si>
    <t xml:space="preserve">IDENTIF. </t>
  </si>
  <si>
    <t>NOMBRE COMPLETO</t>
  </si>
  <si>
    <t>GNR.</t>
  </si>
  <si>
    <t>EDAD</t>
  </si>
  <si>
    <t>F. NACIMIENTO</t>
  </si>
  <si>
    <t>TIPO DE PRODUCTO</t>
  </si>
  <si>
    <t>CRÉDITO</t>
  </si>
  <si>
    <t>CUENTA CLIENTE</t>
  </si>
  <si>
    <t>OPERACIÓN</t>
  </si>
  <si>
    <t>PRIMA</t>
  </si>
  <si>
    <t>F. PRX. PG.</t>
  </si>
  <si>
    <t>F. DESEMB.</t>
  </si>
  <si>
    <t>F. VCTO.</t>
  </si>
  <si>
    <t>DIAS VENCIDOS</t>
  </si>
  <si>
    <t>MONTO FINANCIADO</t>
  </si>
  <si>
    <t>SALDO A CAPITAL</t>
  </si>
  <si>
    <t>TIPO DE SOCIEDAD</t>
  </si>
  <si>
    <t>DIRECCION</t>
  </si>
  <si>
    <t>TELEFONO</t>
  </si>
  <si>
    <t>BARRIO</t>
  </si>
  <si>
    <t>CIUDAD</t>
  </si>
  <si>
    <t>ARMENIA SUR</t>
  </si>
  <si>
    <t>CEDULA</t>
  </si>
  <si>
    <t>JORGE ELIECER GARCIA GARCIA</t>
  </si>
  <si>
    <t>M</t>
  </si>
  <si>
    <t>Comercial - Inmueble Productiv</t>
  </si>
  <si>
    <t>PERSONA NATURAL</t>
  </si>
  <si>
    <t>BRR 19 DE ENERO CL 46A 19 25</t>
  </si>
  <si>
    <t>3146396781 - 3218151718</t>
  </si>
  <si>
    <t>19 DE ENERO (ARM)</t>
  </si>
  <si>
    <t>ARMENIA</t>
  </si>
  <si>
    <t>SAN NICOLAS</t>
  </si>
  <si>
    <t>SAIDA BIBIANA VELASQUEZ VELASQUEZ</t>
  </si>
  <si>
    <t>F</t>
  </si>
  <si>
    <t>CARRERA 17c 7 08</t>
  </si>
  <si>
    <t>3128476931 - 3104334975</t>
  </si>
  <si>
    <t>EL ROSARIO (CART)</t>
  </si>
  <si>
    <t>CARTAGO</t>
  </si>
  <si>
    <t>Recaudos</t>
  </si>
  <si>
    <t>VALOR GARANTIA</t>
  </si>
  <si>
    <t>IVA</t>
  </si>
  <si>
    <t>Direccion Inmueble</t>
  </si>
  <si>
    <t>Telefono Inmueble</t>
  </si>
  <si>
    <t>Ciudad Inmueble</t>
  </si>
  <si>
    <t>Departamento Inmueble</t>
  </si>
  <si>
    <t>447023000102768</t>
  </si>
  <si>
    <t>CL 46A No.19-25</t>
  </si>
  <si>
    <t>CL 46A No.19-25 (Urbanizacion 19 DE ENERO)</t>
  </si>
  <si>
    <t>QUINDIO</t>
  </si>
  <si>
    <t>746009000207897</t>
  </si>
  <si>
    <t>CRA 15 15A 68</t>
  </si>
  <si>
    <t>VALLE DEL CAUCA</t>
  </si>
  <si>
    <t>TASA</t>
  </si>
  <si>
    <t>006</t>
  </si>
  <si>
    <t>CASONA</t>
  </si>
  <si>
    <t>REINA ESPERANZA ROJAS CARVAJAL</t>
  </si>
  <si>
    <t>CALLE 86A 26-83</t>
  </si>
  <si>
    <t>PUERTA DEL SOL (Casona)</t>
  </si>
  <si>
    <t>CALI</t>
  </si>
  <si>
    <t>CALLE 86A 26-83 (PUERTA DEL SOL)</t>
  </si>
  <si>
    <t>067</t>
  </si>
  <si>
    <t>PALMIRA EL BOSQUE</t>
  </si>
  <si>
    <t>ALFA PRINCESA CORAL CHAMORRO</t>
  </si>
  <si>
    <t>CALLE 34 A 2EA 59</t>
  </si>
  <si>
    <t>URB HACIENDA BUENOS AIRES (PALMIRA)</t>
  </si>
  <si>
    <t>PALMIRA</t>
  </si>
  <si>
    <t>CALLE 34 A 2EA 59 (URB HACIENDA BUENOS AIRES)</t>
  </si>
  <si>
    <t>030</t>
  </si>
  <si>
    <t>MODELO</t>
  </si>
  <si>
    <t>LUCRECIA ANACONA ANACONA</t>
  </si>
  <si>
    <t>CL 1 NTE # 10-30</t>
  </si>
  <si>
    <t>MODELO (POPAYAN)</t>
  </si>
  <si>
    <t>POPAYAN</t>
  </si>
  <si>
    <t>CL 1 NTE # 10-30 (MODELO)</t>
  </si>
  <si>
    <t>CAUCA</t>
  </si>
  <si>
    <t>018</t>
  </si>
  <si>
    <t>NORTE</t>
  </si>
  <si>
    <t>HERNAN BETANCOURT GOMEZ</t>
  </si>
  <si>
    <t>CALLE 33 No.4 B - 25   CASA  SEGUNDO PISO</t>
  </si>
  <si>
    <t>PORVENIR</t>
  </si>
  <si>
    <t>CALLE 33 No.4 B - 25 (EL PORVENIR)</t>
  </si>
  <si>
    <t>071</t>
  </si>
  <si>
    <t>PORTADA AL MAR</t>
  </si>
  <si>
    <t>JOSE ALONSO LONDONO MARIN</t>
  </si>
  <si>
    <t>AVENIDA 6  29 B  04  OESTE CASA</t>
  </si>
  <si>
    <t>VILLA DE MAR</t>
  </si>
  <si>
    <t>AVENIDA 6 OESTE #28A OESTE-20 (VISTA HERMOSA)</t>
  </si>
  <si>
    <t>JASMIN GRACIELA CERON GAVIRIA</t>
  </si>
  <si>
    <t>AVENIDA 40 A OESTE No.10-40</t>
  </si>
  <si>
    <t>CORREGIMIENTO DE GOLONDRINAS EN MONTEBELLO</t>
  </si>
  <si>
    <t>AVENIDA 40 A OESTE No.10-40 (CORREGIMIENTO DE GOLONDRINAS EN MONTEBELLO)</t>
  </si>
  <si>
    <t>068</t>
  </si>
  <si>
    <t>JAIRO ALBERTO GIRALDO RICO</t>
  </si>
  <si>
    <t>CALLE 9 A 17   07 EL ROSARIO</t>
  </si>
  <si>
    <t>CL 8 #17-08 (EL ROSARIO)</t>
  </si>
  <si>
    <t>009</t>
  </si>
  <si>
    <t>VALLADO</t>
  </si>
  <si>
    <t>BLANCA NIDIA VELASQUEZ CARDONA</t>
  </si>
  <si>
    <t>Carrera 44 # 55-10</t>
  </si>
  <si>
    <t>El Morichal De Comfandi Etapa II</t>
  </si>
  <si>
    <t>Carrera 44 # 55-10 (El Morichal De Comfandi Etapa II)</t>
  </si>
  <si>
    <t>LUIS ALBERTO CRUZ GIRALDO</t>
  </si>
  <si>
    <t>CARRERA 15 6 56</t>
  </si>
  <si>
    <t>DEPARTAMENTAL (CART)</t>
  </si>
  <si>
    <t>CRA 14C # 6-03 (DEPARTAMENTAL)</t>
  </si>
  <si>
    <t xml:space="preserve">COSTO POR GESTIÓN DE RECAUDO </t>
  </si>
  <si>
    <t xml:space="preserve">No de DESEMBOLSOS  POR VIGENCIA </t>
  </si>
  <si>
    <t>PRIMAS RECAUDAS POR VIGENCIA</t>
  </si>
  <si>
    <t>MES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</si>
  <si>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</si>
  <si>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</si>
  <si>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</si>
  <si>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</si>
  <si>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</si>
  <si>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</si>
  <si>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</si>
  <si>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</si>
  <si>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</si>
  <si>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</si>
  <si>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</si>
  <si>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</si>
  <si>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</si>
  <si>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 xml:space="preserve">MONTO FINANCIADO </t>
  </si>
  <si>
    <t xml:space="preserve">PRODUCTO </t>
  </si>
  <si>
    <t xml:space="preserve">PRIMA MENSUAL POR MILLON PRESTADO </t>
  </si>
  <si>
    <t xml:space="preserve">CANTIDAD DE CREDITOS </t>
  </si>
  <si>
    <t xml:space="preserve">SALDO A CAPITAL </t>
  </si>
  <si>
    <t>TOTAL GENERAL</t>
  </si>
  <si>
    <t>CARTERA NACIONAL (Colombia)</t>
  </si>
  <si>
    <t>Mes</t>
  </si>
  <si>
    <t>Total Créditos</t>
  </si>
  <si>
    <t>Para esta licitación el Banco no generara ningún cobro por la gestión del recaudo.</t>
  </si>
  <si>
    <t>Monto (Prom. $130Millones)</t>
  </si>
  <si>
    <t>FECHA DE NACIMIENTO</t>
  </si>
  <si>
    <t>TASA Vida Deudor X millón</t>
  </si>
  <si>
    <t>DETALLE ASEGURADOS</t>
  </si>
  <si>
    <t>Corte: Enero 2024</t>
  </si>
  <si>
    <t xml:space="preserve">CRUZ GIRALDO LUIS                                                     </t>
  </si>
  <si>
    <t xml:space="preserve">ROJAS CARVAJAL REINA                                                  </t>
  </si>
  <si>
    <t xml:space="preserve">CERON GAVIRIA JASMIN                                                  </t>
  </si>
  <si>
    <t xml:space="preserve">MONSALVE ARLEY ARLEY                                                  </t>
  </si>
  <si>
    <t xml:space="preserve">VELASQUEZ CARDONA BLANCA                                              </t>
  </si>
  <si>
    <t xml:space="preserve">SARMIENTO CARDENAS YENNY   </t>
  </si>
  <si>
    <t xml:space="preserve">ROSERO RAMOS ROSA                                                     </t>
  </si>
  <si>
    <t xml:space="preserve">GRIMALDO CEDIEL WILSON                                                </t>
  </si>
  <si>
    <t xml:space="preserve">NAVARRO ROZO DIANA                                                    </t>
  </si>
  <si>
    <t xml:space="preserve">BLANDON RUIZ YERLINSON                                                </t>
  </si>
  <si>
    <t xml:space="preserve">CUERO YOLIMA                                                          </t>
  </si>
  <si>
    <t xml:space="preserve">JAIMES TARAZONA NEIL                                                  </t>
  </si>
  <si>
    <t xml:space="preserve">GUTIERREZ ORTIZ AMIRA                                                 </t>
  </si>
  <si>
    <t xml:space="preserve">ROMERO VARGAS JORGE                                                   </t>
  </si>
  <si>
    <t xml:space="preserve">MARTINEZ GAMBA LUZ                                                    </t>
  </si>
  <si>
    <t xml:space="preserve">LEMA GUERRERO LUIS                                                    </t>
  </si>
  <si>
    <t xml:space="preserve">PRADO LUCUMI LUIS                                                     </t>
  </si>
  <si>
    <t xml:space="preserve">NARVAEZ SIERRA DIANA                                                  </t>
  </si>
  <si>
    <t xml:space="preserve">BERMUDEZ CIFUENTES SALVADOR                                           </t>
  </si>
  <si>
    <t xml:space="preserve">BOLIVAR ESPITIA ALBY                                                  </t>
  </si>
  <si>
    <t>Comercial -Inmueble Productivo</t>
  </si>
  <si>
    <t>Micro - Capital De Trabajo</t>
  </si>
  <si>
    <t>Micropyme</t>
  </si>
  <si>
    <t>RANGOS DE EDAD CLIENTES ASEGURADOS</t>
  </si>
  <si>
    <t xml:space="preserve">Este programa no ha tenido siniestralidad durante los ultimos 4 años. </t>
  </si>
  <si>
    <t>Las cifras se encuentran a corte del 31 de enero del 2024</t>
  </si>
  <si>
    <t>Año 2024</t>
  </si>
  <si>
    <t>CARTERA NACIONAL</t>
  </si>
  <si>
    <t>Año 2025</t>
  </si>
  <si>
    <t>Año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</si>
</sst>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\ #,##0;[Red]\-&quot;$&quot;\ #,##0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&quot;$&quot;\ * #,##0_-;\-&quot;$&quot;\ * #,##0_-;_-&quot;$&quot;\ * &quot;-&quot;??_-;_-@_-"/>
    <numFmt numFmtId="167" formatCode="d/mm/yyyy;@"/>
    <numFmt numFmtId="168" formatCode="#,##0.000000"/>
    <numFmt numFmtId="169" formatCode="&quot;$&quot;\ #,##0"/>
    <numFmt numFmtId="170" formatCode="dd/mm/yyyy;@"/>
  </numFmts>
  <fonts count="2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rgb="FFFFFFFF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0"/>
      <name val="Calibri"/>
      <family val="2"/>
    </font>
    <font>
      <b/>
      <sz val="10"/>
      <color theme="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3A3838"/>
      <name val="Calibri"/>
      <family val="2"/>
    </font>
    <font>
      <b/>
      <sz val="11"/>
      <color rgb="FFFFFFFF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56B1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4">
    <xf numFmtId="0" fontId="0" fillId="0" borderId="0"/>
    <xf numFmtId="44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" fillId="2" borderId="1" applyNumberFormat="0" applyAlignment="0" applyProtection="0"/>
    <xf numFmtId="43" fontId="4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0" fontId="16" fillId="0" borderId="0"/>
    <xf numFmtId="0" fontId="2" fillId="0" borderId="0"/>
    <xf numFmtId="41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9" fillId="0" borderId="0" applyBorder="0"/>
    <xf numFmtId="41" fontId="4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0" fontId="0" fillId="3" borderId="0" xfId="0" applyFill="1"/>
    <xf numFmtId="0" fontId="10" fillId="3" borderId="0" xfId="5" applyFont="1" applyFill="1"/>
    <xf numFmtId="0" fontId="0" fillId="3" borderId="0" xfId="0" applyFill="1" applyAlignment="1">
      <alignment horizontal="center"/>
    </xf>
    <xf numFmtId="0" fontId="12" fillId="3" borderId="0" xfId="0" applyFont="1" applyFill="1" applyAlignment="1">
      <alignment vertical="center"/>
    </xf>
    <xf numFmtId="3" fontId="12" fillId="3" borderId="0" xfId="0" applyNumberFormat="1" applyFont="1" applyFill="1" applyAlignment="1">
      <alignment horizontal="center" vertical="center"/>
    </xf>
    <xf numFmtId="166" fontId="0" fillId="3" borderId="0" xfId="1" applyNumberFormat="1" applyFont="1" applyFill="1" applyBorder="1" applyAlignment="1">
      <alignment horizontal="center"/>
    </xf>
    <xf numFmtId="166" fontId="13" fillId="3" borderId="0" xfId="1" applyNumberFormat="1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166" fontId="14" fillId="3" borderId="0" xfId="0" applyNumberFormat="1" applyFont="1" applyFill="1" applyAlignment="1">
      <alignment horizontal="center" vertical="center"/>
    </xf>
    <xf numFmtId="165" fontId="14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166" fontId="7" fillId="3" borderId="0" xfId="1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66" fontId="6" fillId="3" borderId="0" xfId="0" applyNumberFormat="1" applyFont="1" applyFill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7" fillId="3" borderId="0" xfId="4" applyNumberFormat="1" applyFont="1" applyFill="1" applyBorder="1" applyAlignment="1">
      <alignment horizontal="center" vertical="center"/>
    </xf>
    <xf numFmtId="165" fontId="6" fillId="3" borderId="0" xfId="4" applyNumberFormat="1" applyFont="1" applyFill="1" applyBorder="1" applyAlignment="1">
      <alignment horizontal="center" vertical="center"/>
    </xf>
    <xf numFmtId="0" fontId="8" fillId="0" borderId="0" xfId="7" applyFont="1"/>
    <xf numFmtId="1" fontId="8" fillId="0" borderId="10" xfId="7" applyNumberFormat="1" applyFont="1" applyBorder="1"/>
    <xf numFmtId="1" fontId="8" fillId="0" borderId="11" xfId="7" applyNumberFormat="1" applyFont="1" applyBorder="1"/>
    <xf numFmtId="167" fontId="8" fillId="0" borderId="11" xfId="7" applyNumberFormat="1" applyFont="1" applyBorder="1"/>
    <xf numFmtId="1" fontId="2" fillId="0" borderId="0" xfId="8" applyNumberFormat="1"/>
    <xf numFmtId="1" fontId="8" fillId="0" borderId="12" xfId="7" applyNumberFormat="1" applyFont="1" applyBorder="1"/>
    <xf numFmtId="1" fontId="8" fillId="0" borderId="13" xfId="7" applyNumberFormat="1" applyFont="1" applyBorder="1"/>
    <xf numFmtId="1" fontId="8" fillId="0" borderId="14" xfId="7" applyNumberFormat="1" applyFont="1" applyBorder="1"/>
    <xf numFmtId="167" fontId="8" fillId="0" borderId="14" xfId="7" applyNumberFormat="1" applyFont="1" applyBorder="1"/>
    <xf numFmtId="1" fontId="8" fillId="0" borderId="15" xfId="7" applyNumberFormat="1" applyFont="1" applyBorder="1"/>
    <xf numFmtId="167" fontId="8" fillId="0" borderId="0" xfId="7" applyNumberFormat="1" applyFont="1"/>
    <xf numFmtId="167" fontId="17" fillId="0" borderId="0" xfId="7" applyNumberFormat="1" applyFont="1"/>
    <xf numFmtId="41" fontId="8" fillId="0" borderId="0" xfId="10" applyFont="1"/>
    <xf numFmtId="1" fontId="8" fillId="0" borderId="0" xfId="7" applyNumberFormat="1" applyFont="1"/>
    <xf numFmtId="0" fontId="13" fillId="4" borderId="2" xfId="7" applyFont="1" applyFill="1" applyBorder="1" applyAlignment="1">
      <alignment horizontal="center"/>
    </xf>
    <xf numFmtId="167" fontId="13" fillId="4" borderId="2" xfId="7" applyNumberFormat="1" applyFont="1" applyFill="1" applyBorder="1" applyAlignment="1">
      <alignment horizontal="center"/>
    </xf>
    <xf numFmtId="0" fontId="18" fillId="4" borderId="0" xfId="7" applyFont="1" applyFill="1"/>
    <xf numFmtId="41" fontId="13" fillId="4" borderId="16" xfId="9" applyFont="1" applyFill="1" applyBorder="1" applyAlignment="1">
      <alignment horizontal="right"/>
    </xf>
    <xf numFmtId="0" fontId="19" fillId="0" borderId="0" xfId="11" applyFont="1"/>
    <xf numFmtId="49" fontId="19" fillId="0" borderId="17" xfId="11" applyNumberFormat="1" applyFont="1" applyBorder="1"/>
    <xf numFmtId="0" fontId="19" fillId="0" borderId="18" xfId="11" applyFont="1" applyBorder="1"/>
    <xf numFmtId="0" fontId="2" fillId="0" borderId="0" xfId="8"/>
    <xf numFmtId="3" fontId="19" fillId="0" borderId="18" xfId="11" applyNumberFormat="1" applyFont="1" applyBorder="1"/>
    <xf numFmtId="167" fontId="19" fillId="0" borderId="18" xfId="11" applyNumberFormat="1" applyFont="1" applyBorder="1"/>
    <xf numFmtId="0" fontId="19" fillId="0" borderId="19" xfId="11" applyFont="1" applyBorder="1"/>
    <xf numFmtId="0" fontId="10" fillId="0" borderId="0" xfId="11" applyFont="1"/>
    <xf numFmtId="3" fontId="19" fillId="0" borderId="0" xfId="11" applyNumberFormat="1" applyFont="1"/>
    <xf numFmtId="0" fontId="13" fillId="4" borderId="2" xfId="11" applyFont="1" applyFill="1" applyBorder="1" applyAlignment="1">
      <alignment horizontal="center" vertical="center"/>
    </xf>
    <xf numFmtId="3" fontId="13" fillId="4" borderId="2" xfId="11" applyNumberFormat="1" applyFont="1" applyFill="1" applyBorder="1" applyAlignment="1">
      <alignment horizontal="center" vertical="center"/>
    </xf>
    <xf numFmtId="0" fontId="18" fillId="4" borderId="0" xfId="11" applyFont="1" applyFill="1"/>
    <xf numFmtId="3" fontId="13" fillId="4" borderId="16" xfId="11" applyNumberFormat="1" applyFont="1" applyFill="1" applyBorder="1"/>
    <xf numFmtId="0" fontId="19" fillId="0" borderId="17" xfId="11" applyFont="1" applyBorder="1"/>
    <xf numFmtId="168" fontId="19" fillId="0" borderId="18" xfId="11" applyNumberFormat="1" applyFont="1" applyBorder="1"/>
    <xf numFmtId="1" fontId="19" fillId="0" borderId="18" xfId="11" applyNumberFormat="1" applyFont="1" applyBorder="1"/>
    <xf numFmtId="3" fontId="13" fillId="4" borderId="2" xfId="11" applyNumberFormat="1" applyFont="1" applyFill="1" applyBorder="1"/>
    <xf numFmtId="3" fontId="13" fillId="3" borderId="0" xfId="11" applyNumberFormat="1" applyFont="1" applyFill="1" applyBorder="1"/>
    <xf numFmtId="3" fontId="9" fillId="0" borderId="2" xfId="0" applyNumberFormat="1" applyFont="1" applyBorder="1" applyAlignment="1">
      <alignment horizontal="center" vertical="center"/>
    </xf>
    <xf numFmtId="166" fontId="9" fillId="0" borderId="2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6" fontId="20" fillId="3" borderId="0" xfId="1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166" fontId="11" fillId="3" borderId="16" xfId="1" applyNumberFormat="1" applyFont="1" applyFill="1" applyBorder="1" applyAlignment="1">
      <alignment horizontal="center" vertical="center"/>
    </xf>
    <xf numFmtId="166" fontId="0" fillId="3" borderId="30" xfId="1" applyNumberFormat="1" applyFont="1" applyFill="1" applyBorder="1"/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166" fontId="0" fillId="3" borderId="4" xfId="1" applyNumberFormat="1" applyFon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166" fontId="0" fillId="3" borderId="9" xfId="1" applyNumberFormat="1" applyFont="1" applyFill="1" applyBorder="1" applyAlignment="1">
      <alignment horizontal="center"/>
    </xf>
    <xf numFmtId="166" fontId="12" fillId="5" borderId="26" xfId="1" applyNumberFormat="1" applyFont="1" applyFill="1" applyBorder="1" applyAlignment="1">
      <alignment horizontal="center" vertical="center"/>
    </xf>
    <xf numFmtId="166" fontId="12" fillId="5" borderId="27" xfId="1" applyNumberFormat="1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/>
    </xf>
    <xf numFmtId="0" fontId="13" fillId="5" borderId="33" xfId="0" applyFont="1" applyFill="1" applyBorder="1" applyAlignment="1">
      <alignment horizontal="center"/>
    </xf>
    <xf numFmtId="0" fontId="15" fillId="4" borderId="0" xfId="0" applyFont="1" applyFill="1" applyAlignment="1">
      <alignment vertical="center"/>
    </xf>
    <xf numFmtId="6" fontId="13" fillId="3" borderId="0" xfId="0" applyNumberFormat="1" applyFont="1" applyFill="1" applyAlignment="1">
      <alignment horizontal="left"/>
    </xf>
    <xf numFmtId="43" fontId="0" fillId="3" borderId="0" xfId="4" applyFont="1" applyFill="1"/>
    <xf numFmtId="0" fontId="13" fillId="5" borderId="0" xfId="5" applyFont="1" applyFill="1"/>
    <xf numFmtId="0" fontId="18" fillId="5" borderId="0" xfId="0" applyFont="1" applyFill="1"/>
    <xf numFmtId="167" fontId="19" fillId="0" borderId="18" xfId="11" applyNumberFormat="1" applyFont="1" applyBorder="1" applyAlignment="1">
      <alignment horizontal="center"/>
    </xf>
    <xf numFmtId="3" fontId="10" fillId="7" borderId="0" xfId="11" applyNumberFormat="1" applyFont="1" applyFill="1" applyBorder="1"/>
    <xf numFmtId="169" fontId="19" fillId="0" borderId="18" xfId="11" applyNumberFormat="1" applyFont="1" applyBorder="1" applyAlignment="1">
      <alignment horizontal="center"/>
    </xf>
    <xf numFmtId="169" fontId="19" fillId="0" borderId="18" xfId="4" applyNumberFormat="1" applyFont="1" applyBorder="1" applyAlignment="1">
      <alignment horizontal="center"/>
    </xf>
    <xf numFmtId="169" fontId="19" fillId="0" borderId="18" xfId="12" applyNumberFormat="1" applyFont="1" applyFill="1" applyBorder="1" applyAlignment="1" applyProtection="1">
      <alignment horizontal="center"/>
    </xf>
    <xf numFmtId="169" fontId="19" fillId="0" borderId="18" xfId="4" applyNumberFormat="1" applyFont="1" applyFill="1" applyBorder="1" applyAlignment="1" applyProtection="1">
      <alignment horizontal="center"/>
    </xf>
    <xf numFmtId="170" fontId="19" fillId="0" borderId="18" xfId="4" applyNumberFormat="1" applyFont="1" applyBorder="1" applyAlignment="1">
      <alignment horizontal="center"/>
    </xf>
    <xf numFmtId="165" fontId="19" fillId="0" borderId="18" xfId="4" applyNumberFormat="1" applyFont="1" applyBorder="1" applyAlignment="1">
      <alignment horizontal="center"/>
    </xf>
    <xf numFmtId="170" fontId="19" fillId="0" borderId="18" xfId="4" applyNumberFormat="1" applyFont="1" applyFill="1" applyBorder="1" applyAlignment="1" applyProtection="1">
      <alignment horizontal="center"/>
    </xf>
    <xf numFmtId="169" fontId="13" fillId="5" borderId="24" xfId="0" applyNumberFormat="1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3" fontId="20" fillId="0" borderId="2" xfId="0" applyNumberFormat="1" applyFont="1" applyBorder="1" applyAlignment="1">
      <alignment horizontal="center" vertical="center"/>
    </xf>
    <xf numFmtId="166" fontId="9" fillId="0" borderId="2" xfId="1" applyNumberFormat="1" applyFont="1" applyFill="1" applyBorder="1" applyAlignment="1">
      <alignment horizontal="center" vertical="center"/>
    </xf>
    <xf numFmtId="166" fontId="20" fillId="0" borderId="2" xfId="1" applyNumberFormat="1" applyFont="1" applyBorder="1" applyAlignment="1">
      <alignment horizontal="center" vertical="center"/>
    </xf>
    <xf numFmtId="0" fontId="0" fillId="3" borderId="2" xfId="0" applyFill="1" applyBorder="1"/>
    <xf numFmtId="0" fontId="13" fillId="5" borderId="25" xfId="0" applyFont="1" applyFill="1" applyBorder="1" applyAlignment="1">
      <alignment horizontal="center"/>
    </xf>
    <xf numFmtId="0" fontId="13" fillId="5" borderId="26" xfId="0" applyFont="1" applyFill="1" applyBorder="1" applyAlignment="1">
      <alignment horizontal="center"/>
    </xf>
    <xf numFmtId="3" fontId="12" fillId="5" borderId="26" xfId="0" applyNumberFormat="1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3" fontId="11" fillId="3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5" borderId="20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5" borderId="32" xfId="5" applyFont="1" applyFill="1" applyBorder="1" applyAlignment="1">
      <alignment horizontal="center"/>
    </xf>
    <xf numFmtId="0" fontId="13" fillId="5" borderId="33" xfId="5" applyFont="1" applyFill="1" applyBorder="1" applyAlignment="1">
      <alignment horizontal="center"/>
    </xf>
    <xf numFmtId="0" fontId="13" fillId="5" borderId="34" xfId="5" applyFont="1" applyFill="1" applyBorder="1" applyAlignment="1">
      <alignment horizontal="center"/>
    </xf>
    <xf numFmtId="0" fontId="0" fillId="3" borderId="37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/>
    </xf>
    <xf numFmtId="0" fontId="15" fillId="4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/>
    </xf>
    <xf numFmtId="0" fontId="20" fillId="8" borderId="0" xfId="13" applyFont="1" applyFill="1" applyAlignment="1">
      <alignment vertical="center"/>
    </xf>
    <xf numFmtId="0" fontId="9" fillId="8" borderId="0" xfId="13" applyFont="1" applyFill="1" applyAlignment="1">
      <alignment vertical="center"/>
    </xf>
    <xf numFmtId="0" fontId="1" fillId="0" borderId="0" xfId="13"/>
    <xf numFmtId="0" fontId="21" fillId="6" borderId="32" xfId="13" applyFont="1" applyFill="1" applyBorder="1" applyAlignment="1">
      <alignment horizontal="center" vertical="center" wrapText="1"/>
    </xf>
    <xf numFmtId="0" fontId="21" fillId="6" borderId="33" xfId="13" applyFont="1" applyFill="1" applyBorder="1" applyAlignment="1">
      <alignment horizontal="center" vertical="center" wrapText="1"/>
    </xf>
    <xf numFmtId="0" fontId="21" fillId="6" borderId="34" xfId="13" applyFont="1" applyFill="1" applyBorder="1" applyAlignment="1">
      <alignment horizontal="center" vertical="center" wrapText="1"/>
    </xf>
    <xf numFmtId="0" fontId="20" fillId="8" borderId="37" xfId="13" applyFont="1" applyFill="1" applyBorder="1" applyAlignment="1">
      <alignment horizontal="center" vertical="center" wrapText="1"/>
    </xf>
    <xf numFmtId="0" fontId="22" fillId="5" borderId="5" xfId="13" applyFont="1" applyFill="1" applyBorder="1" applyAlignment="1">
      <alignment vertical="center"/>
    </xf>
    <xf numFmtId="0" fontId="22" fillId="5" borderId="4" xfId="13" applyFont="1" applyFill="1" applyBorder="1" applyAlignment="1">
      <alignment horizontal="center" vertical="center"/>
    </xf>
    <xf numFmtId="0" fontId="20" fillId="8" borderId="38" xfId="13" applyFont="1" applyFill="1" applyBorder="1" applyAlignment="1">
      <alignment horizontal="center" vertical="center" wrapText="1"/>
    </xf>
    <xf numFmtId="0" fontId="9" fillId="8" borderId="7" xfId="13" applyFont="1" applyFill="1" applyBorder="1" applyAlignment="1">
      <alignment vertical="center"/>
    </xf>
    <xf numFmtId="0" fontId="9" fillId="8" borderId="0" xfId="13" applyFont="1" applyFill="1" applyAlignment="1">
      <alignment horizontal="center" vertical="center"/>
    </xf>
    <xf numFmtId="0" fontId="20" fillId="9" borderId="35" xfId="13" applyFont="1" applyFill="1" applyBorder="1" applyAlignment="1">
      <alignment horizontal="center" vertical="center"/>
    </xf>
    <xf numFmtId="0" fontId="9" fillId="8" borderId="5" xfId="13" applyFont="1" applyFill="1" applyBorder="1" applyAlignment="1">
      <alignment vertical="center"/>
    </xf>
    <xf numFmtId="6" fontId="9" fillId="8" borderId="4" xfId="13" applyNumberFormat="1" applyFont="1" applyFill="1" applyBorder="1" applyAlignment="1">
      <alignment horizontal="center" vertical="center"/>
    </xf>
    <xf numFmtId="6" fontId="20" fillId="9" borderId="36" xfId="13" applyNumberFormat="1" applyFont="1" applyFill="1" applyBorder="1" applyAlignment="1">
      <alignment horizontal="center" vertical="center"/>
    </xf>
    <xf numFmtId="0" fontId="21" fillId="6" borderId="39" xfId="13" applyFont="1" applyFill="1" applyBorder="1" applyAlignment="1">
      <alignment horizontal="center" vertical="center" wrapText="1"/>
    </xf>
    <xf numFmtId="0" fontId="20" fillId="8" borderId="8" xfId="13" applyFont="1" applyFill="1" applyBorder="1" applyAlignment="1">
      <alignment horizontal="center" vertical="center" wrapText="1"/>
    </xf>
    <xf numFmtId="0" fontId="22" fillId="5" borderId="3" xfId="13" applyFont="1" applyFill="1" applyBorder="1" applyAlignment="1">
      <alignment horizontal="center" vertical="center"/>
    </xf>
    <xf numFmtId="0" fontId="20" fillId="8" borderId="40" xfId="13" applyFont="1" applyFill="1" applyBorder="1" applyAlignment="1">
      <alignment horizontal="center" vertical="center" wrapText="1"/>
    </xf>
    <xf numFmtId="0" fontId="9" fillId="8" borderId="6" xfId="13" applyFont="1" applyFill="1" applyBorder="1" applyAlignment="1">
      <alignment horizontal="center" vertical="center"/>
    </xf>
    <xf numFmtId="0" fontId="20" fillId="9" borderId="6" xfId="13" applyFont="1" applyFill="1" applyBorder="1" applyAlignment="1">
      <alignment horizontal="center" vertical="center"/>
    </xf>
    <xf numFmtId="6" fontId="9" fillId="8" borderId="3" xfId="13" applyNumberFormat="1" applyFont="1" applyFill="1" applyBorder="1" applyAlignment="1">
      <alignment horizontal="center" vertical="center"/>
    </xf>
    <xf numFmtId="6" fontId="20" fillId="9" borderId="3" xfId="13" applyNumberFormat="1" applyFont="1" applyFill="1" applyBorder="1" applyAlignment="1">
      <alignment horizontal="center" vertical="center"/>
    </xf>
    <xf numFmtId="0" fontId="11" fillId="0" borderId="0" xfId="13" applyFont="1" applyAlignment="1">
      <alignment vertical="center"/>
    </xf>
  </cellXfs>
  <cellStyles count="14">
    <cellStyle name="Entrada 2" xfId="3" xr:uid="{00000000-0005-0000-0000-000000000000}"/>
    <cellStyle name="Millares" xfId="4" builtinId="3"/>
    <cellStyle name="Millares [0]" xfId="12" builtinId="6"/>
    <cellStyle name="Millares [0] 2" xfId="6" xr:uid="{00000000-0005-0000-0000-000002000000}"/>
    <cellStyle name="Millares [0] 2 2" xfId="9" xr:uid="{00000000-0005-0000-0000-000003000000}"/>
    <cellStyle name="Millares [0] 3" xfId="10" xr:uid="{00000000-0005-0000-0000-000004000000}"/>
    <cellStyle name="Millares 2" xfId="2" xr:uid="{00000000-0005-0000-0000-000005000000}"/>
    <cellStyle name="Moneda" xfId="1" builtinId="4"/>
    <cellStyle name="Normal" xfId="0" builtinId="0"/>
    <cellStyle name="Normal 2" xfId="5" xr:uid="{00000000-0005-0000-0000-000008000000}"/>
    <cellStyle name="Normal 2 2" xfId="7" xr:uid="{00000000-0005-0000-0000-000009000000}"/>
    <cellStyle name="Normal 2 3" xfId="11" xr:uid="{00000000-0005-0000-0000-00000A000000}"/>
    <cellStyle name="Normal 3" xfId="8" xr:uid="{00000000-0005-0000-0000-00000B000000}"/>
    <cellStyle name="Normal 4" xfId="13" xr:uid="{2DD6AA1D-14AB-4B13-9E20-D3702DAF2354}"/>
  </cellStyles>
  <dxfs count="0"/>
  <tableStyles count="0" defaultTableStyle="TableStyleMedium2" defaultPivotStyle="PivotStyleLight16"/>
  <colors>
    <mruColors>
      <color rgb="FF008080"/>
      <color rgb="FF009999"/>
      <color rgb="FF0AABB5"/>
      <color rgb="FFF56B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PTO%20GARANTIAS\CUADROS\2006\SEGUROS\FONSECA_SANCLEMENTE\Deudores_Clientes\Facturaci&#243;n_inicial\11_Noviembre\Saldos_consolidados_versi&#243;n%2020061205_900%20P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CAMPO\CUADROS\2015\SEGUROS\&#193;LTIMA\Facturaci&#243;n\12_Diciembre\Resumen\VGD\Reporte%20Recaudos%20Vida%20Deudores%20Diciembre_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ROSOS"/>
      <sheetName val="JUR. SIN SEG."/>
      <sheetName val="JURIDICOS"/>
      <sheetName val="Sin seguro"/>
      <sheetName val="Noviembre"/>
      <sheetName val="Cali"/>
      <sheetName val="Zona_2"/>
      <sheetName val="Valle_Cauca_Nariño"/>
      <sheetName val="Zona_3"/>
      <sheetName val="Con y sin segu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2015_1231 Deudor Allian"/>
      <sheetName val="2015_12 Recaudos Deudor Allianz"/>
      <sheetName val="Siniestros Diciembre 2015"/>
    </sheetNames>
    <sheetDataSet>
      <sheetData sheetId="0"/>
      <sheetData sheetId="1">
        <row r="1">
          <cell r="A1" t="str">
            <v>AGENCIA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2"/>
  <sheetViews>
    <sheetView tabSelected="1" workbookViewId="0">
      <selection activeCell="C8" sqref="C8:D8"/>
    </sheetView>
  </sheetViews>
  <sheetFormatPr baseColWidth="10" defaultColWidth="10.85546875" defaultRowHeight="12.75" x14ac:dyDescent="0.2"/>
  <cols>
    <col min="1" max="1" width="10.85546875" style="1"/>
    <col min="2" max="2" width="15.140625" style="1" customWidth="1"/>
    <col min="3" max="3" width="10.85546875" style="1"/>
    <col min="4" max="4" width="10.42578125" style="1" customWidth="1"/>
    <col min="5" max="5" width="17.85546875" style="1" customWidth="1"/>
    <col min="6" max="6" width="16.7109375" style="1" bestFit="1" customWidth="1"/>
    <col min="7" max="7" width="14.85546875" style="1" bestFit="1" customWidth="1"/>
    <col min="8" max="8" width="13.85546875" style="1" bestFit="1" customWidth="1"/>
    <col min="9" max="16384" width="10.85546875" style="1"/>
  </cols>
  <sheetData>
    <row r="2" spans="1:8" x14ac:dyDescent="0.2">
      <c r="A2" s="2" t="s">
        <v>1</v>
      </c>
    </row>
    <row r="3" spans="1:8" x14ac:dyDescent="0.2">
      <c r="A3" s="2" t="s">
        <v>2</v>
      </c>
    </row>
    <row r="4" spans="1:8" x14ac:dyDescent="0.2">
      <c r="A4" s="2" t="s">
        <v>143</v>
      </c>
      <c r="E4" s="99"/>
      <c r="F4" s="99"/>
      <c r="G4" s="99"/>
      <c r="H4" s="99"/>
    </row>
    <row r="5" spans="1:8" ht="13.5" thickBot="1" x14ac:dyDescent="0.25"/>
    <row r="6" spans="1:8" ht="45.95" customHeight="1" x14ac:dyDescent="0.2">
      <c r="A6" s="100" t="s">
        <v>131</v>
      </c>
      <c r="B6" s="101"/>
      <c r="C6" s="100" t="s">
        <v>132</v>
      </c>
      <c r="D6" s="101"/>
      <c r="E6" s="104" t="s">
        <v>21</v>
      </c>
      <c r="F6" s="106" t="s">
        <v>133</v>
      </c>
    </row>
    <row r="7" spans="1:8" ht="13.5" thickBot="1" x14ac:dyDescent="0.25">
      <c r="A7" s="102"/>
      <c r="B7" s="103"/>
      <c r="C7" s="102"/>
      <c r="D7" s="103"/>
      <c r="E7" s="105"/>
      <c r="F7" s="107"/>
    </row>
    <row r="8" spans="1:8" ht="15.75" thickBot="1" x14ac:dyDescent="0.25">
      <c r="A8" s="96">
        <v>723</v>
      </c>
      <c r="B8" s="97"/>
      <c r="C8" s="98">
        <v>24</v>
      </c>
      <c r="D8" s="98"/>
      <c r="E8" s="61">
        <v>2533698115</v>
      </c>
      <c r="F8" s="62">
        <v>2290004562.4700003</v>
      </c>
    </row>
    <row r="9" spans="1:8" ht="15.75" thickBot="1" x14ac:dyDescent="0.25">
      <c r="A9" s="93" t="s">
        <v>134</v>
      </c>
      <c r="B9" s="94"/>
      <c r="C9" s="95">
        <f>SUM(C8:D8)</f>
        <v>24</v>
      </c>
      <c r="D9" s="95"/>
      <c r="E9" s="68">
        <f>+SUM(E8:E8)</f>
        <v>2533698115</v>
      </c>
      <c r="F9" s="69">
        <f>+SUM(F8:F8)</f>
        <v>2290004562.4700003</v>
      </c>
    </row>
    <row r="10" spans="1:8" ht="15" x14ac:dyDescent="0.2">
      <c r="B10" s="4"/>
      <c r="C10" s="5"/>
      <c r="D10" s="5"/>
      <c r="E10" s="5"/>
    </row>
    <row r="12" spans="1:8" x14ac:dyDescent="0.2">
      <c r="E12" s="74"/>
    </row>
  </sheetData>
  <mergeCells count="9">
    <mergeCell ref="A9:B9"/>
    <mergeCell ref="C9:D9"/>
    <mergeCell ref="A8:B8"/>
    <mergeCell ref="C8:D8"/>
    <mergeCell ref="E4:H4"/>
    <mergeCell ref="A6:B7"/>
    <mergeCell ref="C6:D7"/>
    <mergeCell ref="E6:E7"/>
    <mergeCell ref="F6:F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4"/>
  <sheetViews>
    <sheetView workbookViewId="0">
      <selection activeCell="B2" sqref="B2"/>
    </sheetView>
  </sheetViews>
  <sheetFormatPr baseColWidth="10" defaultColWidth="10.85546875" defaultRowHeight="12.75" x14ac:dyDescent="0.2"/>
  <cols>
    <col min="1" max="3" width="10.85546875" style="1"/>
    <col min="4" max="4" width="12.42578125" style="1" customWidth="1"/>
    <col min="5" max="16384" width="10.85546875" style="1"/>
  </cols>
  <sheetData>
    <row r="2" spans="2:6" x14ac:dyDescent="0.2">
      <c r="B2" s="75" t="s">
        <v>112</v>
      </c>
      <c r="C2" s="76"/>
      <c r="D2" s="76"/>
    </row>
    <row r="3" spans="2:6" x14ac:dyDescent="0.2">
      <c r="B3" s="73"/>
    </row>
    <row r="4" spans="2:6" ht="35.25" customHeight="1" x14ac:dyDescent="0.2">
      <c r="B4" s="108" t="s">
        <v>138</v>
      </c>
      <c r="C4" s="108"/>
      <c r="D4" s="108"/>
      <c r="E4" s="108"/>
      <c r="F4" s="108"/>
    </row>
  </sheetData>
  <mergeCells count="1">
    <mergeCell ref="B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6"/>
  <sheetViews>
    <sheetView workbookViewId="0">
      <selection activeCell="C5" sqref="C5:C17"/>
    </sheetView>
  </sheetViews>
  <sheetFormatPr baseColWidth="10" defaultColWidth="10.85546875" defaultRowHeight="12.75" x14ac:dyDescent="0.2"/>
  <cols>
    <col min="1" max="1" width="9.28515625" style="1" bestFit="1" customWidth="1"/>
    <col min="2" max="2" width="38.5703125" style="1" bestFit="1" customWidth="1"/>
    <col min="3" max="3" width="32" style="1" bestFit="1" customWidth="1"/>
    <col min="4" max="4" width="18" style="1" bestFit="1" customWidth="1"/>
    <col min="5" max="5" width="19.85546875" style="1" bestFit="1" customWidth="1"/>
    <col min="6" max="6" width="22.5703125" style="1" bestFit="1" customWidth="1"/>
    <col min="7" max="7" width="26.42578125" style="1" bestFit="1" customWidth="1"/>
    <col min="8" max="8" width="11.5703125" style="3" bestFit="1" customWidth="1"/>
    <col min="9" max="9" width="14.5703125" style="3" bestFit="1" customWidth="1"/>
    <col min="10" max="10" width="23" style="6" bestFit="1" customWidth="1"/>
    <col min="11" max="11" width="50.85546875" style="1" bestFit="1" customWidth="1"/>
    <col min="12" max="12" width="10.140625" style="1" bestFit="1" customWidth="1"/>
    <col min="13" max="13" width="26.7109375" style="1" bestFit="1" customWidth="1"/>
    <col min="14" max="14" width="18.42578125" style="1" bestFit="1" customWidth="1"/>
    <col min="15" max="15" width="28.28515625" style="1" bestFit="1" customWidth="1"/>
    <col min="16" max="16" width="26.7109375" style="1" bestFit="1" customWidth="1"/>
    <col min="17" max="17" width="14" style="1" bestFit="1" customWidth="1"/>
    <col min="18" max="16384" width="10.85546875" style="1"/>
  </cols>
  <sheetData>
    <row r="1" spans="1:10" ht="13.5" thickBot="1" x14ac:dyDescent="0.25"/>
    <row r="2" spans="1:10" ht="13.5" thickBot="1" x14ac:dyDescent="0.25">
      <c r="A2" s="109" t="s">
        <v>167</v>
      </c>
      <c r="B2" s="110"/>
      <c r="C2" s="111"/>
    </row>
    <row r="3" spans="1:10" ht="13.5" thickBot="1" x14ac:dyDescent="0.25"/>
    <row r="4" spans="1:10" ht="13.5" thickBot="1" x14ac:dyDescent="0.25">
      <c r="A4" s="70" t="s">
        <v>10</v>
      </c>
      <c r="B4" s="71" t="s">
        <v>129</v>
      </c>
      <c r="C4" s="70" t="s">
        <v>130</v>
      </c>
    </row>
    <row r="5" spans="1:10" x14ac:dyDescent="0.2">
      <c r="A5" s="66">
        <v>29</v>
      </c>
      <c r="B5" s="67">
        <v>70000000</v>
      </c>
      <c r="C5" s="112" t="s">
        <v>164</v>
      </c>
      <c r="H5" s="7"/>
      <c r="I5" s="7"/>
      <c r="J5" s="7"/>
    </row>
    <row r="6" spans="1:10" x14ac:dyDescent="0.2">
      <c r="A6" s="63">
        <v>31</v>
      </c>
      <c r="B6" s="6">
        <v>104000000</v>
      </c>
      <c r="C6" s="113"/>
    </row>
    <row r="7" spans="1:10" x14ac:dyDescent="0.2">
      <c r="A7" s="63">
        <v>35</v>
      </c>
      <c r="B7" s="6">
        <v>70000000</v>
      </c>
      <c r="C7" s="113"/>
    </row>
    <row r="8" spans="1:10" x14ac:dyDescent="0.2">
      <c r="A8" s="63">
        <v>37</v>
      </c>
      <c r="B8" s="6">
        <v>200000000</v>
      </c>
      <c r="C8" s="113"/>
    </row>
    <row r="9" spans="1:10" x14ac:dyDescent="0.2">
      <c r="A9" s="63">
        <v>39</v>
      </c>
      <c r="B9" s="6">
        <v>60000000</v>
      </c>
      <c r="C9" s="113"/>
    </row>
    <row r="10" spans="1:10" x14ac:dyDescent="0.2">
      <c r="A10" s="63">
        <v>40</v>
      </c>
      <c r="B10" s="6">
        <v>173000000</v>
      </c>
      <c r="C10" s="113"/>
    </row>
    <row r="11" spans="1:10" x14ac:dyDescent="0.2">
      <c r="A11" s="63">
        <v>43</v>
      </c>
      <c r="B11" s="6">
        <v>238000000</v>
      </c>
      <c r="C11" s="113"/>
    </row>
    <row r="12" spans="1:10" x14ac:dyDescent="0.2">
      <c r="A12" s="63">
        <v>44</v>
      </c>
      <c r="B12" s="6">
        <v>351400000</v>
      </c>
      <c r="C12" s="113"/>
    </row>
    <row r="13" spans="1:10" x14ac:dyDescent="0.2">
      <c r="A13" s="63">
        <v>49</v>
      </c>
      <c r="B13" s="6">
        <v>154000000</v>
      </c>
      <c r="C13" s="113"/>
    </row>
    <row r="14" spans="1:10" x14ac:dyDescent="0.2">
      <c r="A14" s="63">
        <v>52</v>
      </c>
      <c r="B14" s="6">
        <v>70000000</v>
      </c>
      <c r="C14" s="113"/>
    </row>
    <row r="15" spans="1:10" x14ac:dyDescent="0.2">
      <c r="A15" s="63">
        <v>59</v>
      </c>
      <c r="B15" s="6">
        <v>187000000</v>
      </c>
      <c r="C15" s="113"/>
    </row>
    <row r="16" spans="1:10" x14ac:dyDescent="0.2">
      <c r="A16" s="63">
        <v>61</v>
      </c>
      <c r="B16" s="6">
        <v>185000000</v>
      </c>
      <c r="C16" s="113"/>
    </row>
    <row r="17" spans="1:10" ht="13.5" thickBot="1" x14ac:dyDescent="0.25">
      <c r="A17" s="64">
        <v>73</v>
      </c>
      <c r="B17" s="65">
        <v>112000000</v>
      </c>
      <c r="C17" s="114"/>
    </row>
    <row r="18" spans="1:10" x14ac:dyDescent="0.2">
      <c r="A18" s="66">
        <v>57</v>
      </c>
      <c r="B18" s="67">
        <v>32408025</v>
      </c>
      <c r="C18" s="112" t="s">
        <v>165</v>
      </c>
    </row>
    <row r="19" spans="1:10" ht="13.5" thickBot="1" x14ac:dyDescent="0.25">
      <c r="A19" s="64">
        <v>59</v>
      </c>
      <c r="B19" s="65">
        <v>58500000</v>
      </c>
      <c r="C19" s="114"/>
    </row>
    <row r="20" spans="1:10" x14ac:dyDescent="0.2">
      <c r="A20" s="66">
        <v>42</v>
      </c>
      <c r="B20" s="67">
        <v>148390090</v>
      </c>
      <c r="C20" s="112" t="s">
        <v>166</v>
      </c>
    </row>
    <row r="21" spans="1:10" x14ac:dyDescent="0.2">
      <c r="A21" s="63">
        <v>47</v>
      </c>
      <c r="B21" s="6">
        <v>200000000</v>
      </c>
      <c r="C21" s="113"/>
    </row>
    <row r="22" spans="1:10" ht="13.5" thickBot="1" x14ac:dyDescent="0.25">
      <c r="A22" s="64">
        <v>50</v>
      </c>
      <c r="B22" s="65">
        <v>120000000</v>
      </c>
      <c r="C22" s="114"/>
    </row>
    <row r="23" spans="1:10" ht="13.5" thickBot="1" x14ac:dyDescent="0.25">
      <c r="A23" s="3"/>
      <c r="B23" s="6"/>
      <c r="C23" s="3"/>
    </row>
    <row r="24" spans="1:10" ht="13.5" thickBot="1" x14ac:dyDescent="0.25">
      <c r="A24" s="109" t="s">
        <v>142</v>
      </c>
      <c r="B24" s="110"/>
      <c r="C24" s="110"/>
      <c r="D24" s="110"/>
      <c r="E24" s="110"/>
      <c r="F24" s="110"/>
      <c r="G24" s="111"/>
    </row>
    <row r="25" spans="1:10" ht="13.5" thickBot="1" x14ac:dyDescent="0.25">
      <c r="A25" s="3"/>
      <c r="B25" s="6"/>
      <c r="C25" s="3"/>
    </row>
    <row r="26" spans="1:10" ht="13.5" thickBot="1" x14ac:dyDescent="0.25">
      <c r="A26" s="70" t="s">
        <v>7</v>
      </c>
      <c r="B26" s="70" t="s">
        <v>8</v>
      </c>
      <c r="C26" s="70" t="s">
        <v>21</v>
      </c>
      <c r="D26" s="70" t="s">
        <v>22</v>
      </c>
      <c r="E26" s="70" t="s">
        <v>140</v>
      </c>
      <c r="F26" s="70" t="s">
        <v>141</v>
      </c>
      <c r="G26" s="70" t="s">
        <v>18</v>
      </c>
      <c r="H26" s="1"/>
      <c r="I26" s="1"/>
      <c r="J26" s="1"/>
    </row>
    <row r="27" spans="1:10" x14ac:dyDescent="0.2">
      <c r="A27" s="40">
        <v>18913430</v>
      </c>
      <c r="B27" s="40" t="s">
        <v>30</v>
      </c>
      <c r="C27" s="79">
        <v>35000000</v>
      </c>
      <c r="D27" s="80">
        <v>23200662.82</v>
      </c>
      <c r="E27" s="83">
        <v>20960</v>
      </c>
      <c r="F27" s="84">
        <v>723</v>
      </c>
      <c r="G27" s="77">
        <v>43404</v>
      </c>
      <c r="H27" s="1"/>
      <c r="I27" s="1"/>
      <c r="J27" s="1"/>
    </row>
    <row r="28" spans="1:10" x14ac:dyDescent="0.2">
      <c r="A28" s="40">
        <v>31429512</v>
      </c>
      <c r="B28" s="40" t="s">
        <v>39</v>
      </c>
      <c r="C28" s="79">
        <v>60000000</v>
      </c>
      <c r="D28" s="80">
        <v>38401813.189999998</v>
      </c>
      <c r="E28" s="83">
        <v>29371</v>
      </c>
      <c r="F28" s="84">
        <v>723</v>
      </c>
      <c r="G28" s="77">
        <v>43616</v>
      </c>
      <c r="H28" s="1"/>
      <c r="I28" s="1"/>
      <c r="J28" s="1"/>
    </row>
    <row r="29" spans="1:10" x14ac:dyDescent="0.2">
      <c r="A29" s="40">
        <v>16212807</v>
      </c>
      <c r="B29" s="40" t="s">
        <v>144</v>
      </c>
      <c r="C29" s="79">
        <v>58500000</v>
      </c>
      <c r="D29" s="80">
        <v>14932111.07</v>
      </c>
      <c r="E29" s="83">
        <v>22254</v>
      </c>
      <c r="F29" s="84">
        <v>723</v>
      </c>
      <c r="G29" s="77">
        <v>44107</v>
      </c>
      <c r="H29" s="1"/>
      <c r="I29" s="1"/>
      <c r="J29" s="1"/>
    </row>
    <row r="30" spans="1:10" x14ac:dyDescent="0.2">
      <c r="A30" s="40">
        <v>22103512</v>
      </c>
      <c r="B30" s="40" t="s">
        <v>145</v>
      </c>
      <c r="C30" s="79">
        <v>32408025</v>
      </c>
      <c r="D30" s="80">
        <v>9427623.7899999991</v>
      </c>
      <c r="E30" s="83">
        <v>22845</v>
      </c>
      <c r="F30" s="84">
        <v>723</v>
      </c>
      <c r="G30" s="77">
        <v>43690</v>
      </c>
      <c r="H30" s="1"/>
      <c r="I30" s="1"/>
      <c r="J30" s="1"/>
    </row>
    <row r="31" spans="1:10" x14ac:dyDescent="0.2">
      <c r="A31" s="40">
        <v>25634316</v>
      </c>
      <c r="B31" s="40" t="s">
        <v>146</v>
      </c>
      <c r="C31" s="79">
        <v>120000000</v>
      </c>
      <c r="D31" s="80">
        <v>91532314.019999996</v>
      </c>
      <c r="E31" s="83">
        <v>26262</v>
      </c>
      <c r="F31" s="84">
        <v>723</v>
      </c>
      <c r="G31" s="77">
        <v>44754</v>
      </c>
      <c r="H31" s="1"/>
      <c r="I31" s="1"/>
      <c r="J31" s="1"/>
    </row>
    <row r="32" spans="1:10" x14ac:dyDescent="0.2">
      <c r="A32" s="40">
        <v>70165612</v>
      </c>
      <c r="B32" s="40" t="s">
        <v>147</v>
      </c>
      <c r="C32" s="79">
        <v>200000000</v>
      </c>
      <c r="D32" s="80">
        <v>158636257.68000001</v>
      </c>
      <c r="E32" s="83">
        <v>27499</v>
      </c>
      <c r="F32" s="84">
        <v>723</v>
      </c>
      <c r="G32" s="77">
        <v>44784</v>
      </c>
      <c r="H32" s="1"/>
      <c r="I32" s="1"/>
      <c r="J32" s="1"/>
    </row>
    <row r="33" spans="1:10" x14ac:dyDescent="0.2">
      <c r="A33" s="40">
        <v>29928194</v>
      </c>
      <c r="B33" s="40" t="s">
        <v>148</v>
      </c>
      <c r="C33" s="79">
        <v>91097341</v>
      </c>
      <c r="D33" s="80">
        <v>28141659.43</v>
      </c>
      <c r="E33" s="83">
        <v>29170</v>
      </c>
      <c r="F33" s="84">
        <v>723</v>
      </c>
      <c r="G33" s="77">
        <v>45044</v>
      </c>
      <c r="H33" s="1"/>
      <c r="I33" s="1"/>
      <c r="J33" s="1"/>
    </row>
    <row r="34" spans="1:10" x14ac:dyDescent="0.2">
      <c r="A34" s="40">
        <v>29928194</v>
      </c>
      <c r="B34" s="40" t="s">
        <v>148</v>
      </c>
      <c r="C34" s="79">
        <v>57292749</v>
      </c>
      <c r="D34" s="80">
        <v>52680697.149999999</v>
      </c>
      <c r="E34" s="83">
        <v>29170</v>
      </c>
      <c r="F34" s="84">
        <v>723</v>
      </c>
      <c r="G34" s="77">
        <v>45106</v>
      </c>
      <c r="H34" s="1"/>
      <c r="I34" s="1"/>
      <c r="J34" s="1"/>
    </row>
    <row r="35" spans="1:10" x14ac:dyDescent="0.2">
      <c r="A35" s="40">
        <v>1032395006</v>
      </c>
      <c r="B35" s="40" t="s">
        <v>149</v>
      </c>
      <c r="C35" s="79">
        <v>70000000</v>
      </c>
      <c r="D35" s="80">
        <v>69296371.790000007</v>
      </c>
      <c r="E35" s="83">
        <v>32010</v>
      </c>
      <c r="F35" s="84">
        <v>723</v>
      </c>
      <c r="G35" s="77">
        <v>45156</v>
      </c>
      <c r="H35" s="1"/>
      <c r="I35" s="1"/>
      <c r="J35" s="1"/>
    </row>
    <row r="36" spans="1:10" x14ac:dyDescent="0.2">
      <c r="A36" s="40">
        <v>30724073</v>
      </c>
      <c r="B36" s="40" t="s">
        <v>150</v>
      </c>
      <c r="C36" s="79">
        <v>150000000</v>
      </c>
      <c r="D36" s="80">
        <v>149655346.47999999</v>
      </c>
      <c r="E36" s="83">
        <v>22888</v>
      </c>
      <c r="F36" s="84">
        <v>723</v>
      </c>
      <c r="G36" s="77">
        <v>45195</v>
      </c>
      <c r="H36" s="1"/>
      <c r="I36" s="1"/>
      <c r="J36" s="1"/>
    </row>
    <row r="37" spans="1:10" x14ac:dyDescent="0.2">
      <c r="A37" s="40">
        <v>91154884</v>
      </c>
      <c r="B37" s="40" t="s">
        <v>151</v>
      </c>
      <c r="C37" s="79">
        <v>70000000</v>
      </c>
      <c r="D37" s="80">
        <v>69154556.900000006</v>
      </c>
      <c r="E37" s="83">
        <v>25909</v>
      </c>
      <c r="F37" s="84">
        <v>723</v>
      </c>
      <c r="G37" s="77">
        <v>45194</v>
      </c>
      <c r="H37" s="1"/>
      <c r="I37" s="1"/>
      <c r="J37" s="1"/>
    </row>
    <row r="38" spans="1:10" x14ac:dyDescent="0.2">
      <c r="A38" s="40">
        <v>39732175</v>
      </c>
      <c r="B38" s="40" t="s">
        <v>152</v>
      </c>
      <c r="C38" s="79">
        <v>60000000</v>
      </c>
      <c r="D38" s="80">
        <v>59382841.530000001</v>
      </c>
      <c r="E38" s="83">
        <v>30551</v>
      </c>
      <c r="F38" s="84">
        <v>723</v>
      </c>
      <c r="G38" s="77">
        <v>45191</v>
      </c>
      <c r="H38" s="1"/>
      <c r="I38" s="1"/>
      <c r="J38" s="1"/>
    </row>
    <row r="39" spans="1:10" x14ac:dyDescent="0.2">
      <c r="A39" s="40">
        <v>1116444040</v>
      </c>
      <c r="B39" s="40" t="s">
        <v>153</v>
      </c>
      <c r="C39" s="79">
        <v>70000000</v>
      </c>
      <c r="D39" s="80">
        <v>69506499.370000005</v>
      </c>
      <c r="E39" s="83">
        <v>34488</v>
      </c>
      <c r="F39" s="84">
        <v>723</v>
      </c>
      <c r="G39" s="77">
        <v>45210</v>
      </c>
      <c r="H39" s="1"/>
      <c r="I39" s="1"/>
      <c r="J39" s="1"/>
    </row>
    <row r="40" spans="1:10" x14ac:dyDescent="0.2">
      <c r="A40" s="40">
        <v>66978654</v>
      </c>
      <c r="B40" s="40" t="s">
        <v>154</v>
      </c>
      <c r="C40" s="79">
        <v>154000000</v>
      </c>
      <c r="D40" s="80">
        <v>153094569.30000001</v>
      </c>
      <c r="E40" s="83">
        <v>27121</v>
      </c>
      <c r="F40" s="84">
        <v>723</v>
      </c>
      <c r="G40" s="77">
        <v>45211</v>
      </c>
      <c r="H40" s="1"/>
      <c r="I40" s="1"/>
      <c r="J40" s="1"/>
    </row>
    <row r="41" spans="1:10" x14ac:dyDescent="0.2">
      <c r="A41" s="40">
        <v>12645455</v>
      </c>
      <c r="B41" s="40" t="s">
        <v>155</v>
      </c>
      <c r="C41" s="79">
        <v>140000000</v>
      </c>
      <c r="D41" s="80">
        <v>138522460.87</v>
      </c>
      <c r="E41" s="83">
        <v>29294</v>
      </c>
      <c r="F41" s="84">
        <v>723</v>
      </c>
      <c r="G41" s="77">
        <v>45218</v>
      </c>
      <c r="H41" s="1"/>
      <c r="I41" s="1"/>
      <c r="J41" s="1"/>
    </row>
    <row r="42" spans="1:10" x14ac:dyDescent="0.2">
      <c r="A42" s="40">
        <v>39781081</v>
      </c>
      <c r="B42" s="40" t="s">
        <v>156</v>
      </c>
      <c r="C42" s="79">
        <v>187000000</v>
      </c>
      <c r="D42" s="80">
        <v>187000000</v>
      </c>
      <c r="E42" s="83">
        <v>23626</v>
      </c>
      <c r="F42" s="84">
        <v>723</v>
      </c>
      <c r="G42" s="77">
        <v>45230</v>
      </c>
      <c r="H42" s="1"/>
      <c r="I42" s="1"/>
      <c r="J42" s="1"/>
    </row>
    <row r="43" spans="1:10" x14ac:dyDescent="0.2">
      <c r="A43" s="40">
        <v>79724059</v>
      </c>
      <c r="B43" s="40" t="s">
        <v>157</v>
      </c>
      <c r="C43" s="79">
        <v>105000000</v>
      </c>
      <c r="D43" s="80">
        <v>104910872.43000001</v>
      </c>
      <c r="E43" s="83">
        <v>29025</v>
      </c>
      <c r="F43" s="84">
        <v>723</v>
      </c>
      <c r="G43" s="77">
        <v>45230</v>
      </c>
      <c r="H43" s="1"/>
      <c r="I43" s="1"/>
      <c r="J43" s="1"/>
    </row>
    <row r="44" spans="1:10" x14ac:dyDescent="0.2">
      <c r="A44" s="40">
        <v>79724059</v>
      </c>
      <c r="B44" s="40" t="s">
        <v>157</v>
      </c>
      <c r="C44" s="79">
        <v>140000000</v>
      </c>
      <c r="D44" s="80">
        <v>139127904.65000001</v>
      </c>
      <c r="E44" s="83">
        <v>29025</v>
      </c>
      <c r="F44" s="84">
        <v>723</v>
      </c>
      <c r="G44" s="77">
        <v>45253</v>
      </c>
      <c r="H44" s="1"/>
      <c r="I44" s="1"/>
      <c r="J44" s="1"/>
    </row>
    <row r="45" spans="1:10" x14ac:dyDescent="0.2">
      <c r="A45" s="40">
        <v>1120559881</v>
      </c>
      <c r="B45" s="40" t="s">
        <v>158</v>
      </c>
      <c r="C45" s="79">
        <v>200000000</v>
      </c>
      <c r="D45" s="80">
        <v>200000000</v>
      </c>
      <c r="E45" s="83">
        <v>31560</v>
      </c>
      <c r="F45" s="84">
        <v>723</v>
      </c>
      <c r="G45" s="77">
        <v>45287</v>
      </c>
      <c r="H45" s="1"/>
      <c r="I45" s="1"/>
      <c r="J45" s="1"/>
    </row>
    <row r="46" spans="1:10" x14ac:dyDescent="0.2">
      <c r="A46" s="40">
        <v>1121892584</v>
      </c>
      <c r="B46" s="40" t="s">
        <v>159</v>
      </c>
      <c r="C46" s="79">
        <v>104000000</v>
      </c>
      <c r="D46" s="80">
        <v>104000000</v>
      </c>
      <c r="E46" s="83">
        <v>33868</v>
      </c>
      <c r="F46" s="84">
        <v>723</v>
      </c>
      <c r="G46" s="77">
        <v>45253</v>
      </c>
      <c r="H46" s="1"/>
      <c r="I46" s="1"/>
      <c r="J46" s="1"/>
    </row>
    <row r="47" spans="1:10" x14ac:dyDescent="0.2">
      <c r="A47" s="40">
        <v>14971692</v>
      </c>
      <c r="B47" s="40" t="s">
        <v>160</v>
      </c>
      <c r="C47" s="79">
        <v>112000000</v>
      </c>
      <c r="D47" s="80">
        <v>112000000</v>
      </c>
      <c r="E47" s="83">
        <v>18311</v>
      </c>
      <c r="F47" s="84">
        <v>723</v>
      </c>
      <c r="G47" s="77">
        <v>45303</v>
      </c>
      <c r="H47" s="1"/>
      <c r="I47" s="1"/>
      <c r="J47" s="1"/>
    </row>
    <row r="48" spans="1:10" x14ac:dyDescent="0.2">
      <c r="A48" s="40">
        <v>64697772</v>
      </c>
      <c r="B48" s="40" t="s">
        <v>161</v>
      </c>
      <c r="C48" s="81">
        <v>98000000</v>
      </c>
      <c r="D48" s="82">
        <v>98000000</v>
      </c>
      <c r="E48" s="85">
        <v>29436</v>
      </c>
      <c r="F48" s="84">
        <v>723</v>
      </c>
      <c r="G48" s="77">
        <v>45315</v>
      </c>
      <c r="H48" s="1"/>
      <c r="I48" s="1"/>
      <c r="J48" s="1"/>
    </row>
    <row r="49" spans="1:11" x14ac:dyDescent="0.2">
      <c r="A49" s="40">
        <v>80203608</v>
      </c>
      <c r="B49" s="40" t="s">
        <v>162</v>
      </c>
      <c r="C49" s="81">
        <v>113000000</v>
      </c>
      <c r="D49" s="82">
        <v>113000000</v>
      </c>
      <c r="E49" s="85">
        <v>30612</v>
      </c>
      <c r="F49" s="84">
        <v>723</v>
      </c>
      <c r="G49" s="77">
        <v>45318</v>
      </c>
      <c r="H49" s="1"/>
      <c r="I49" s="1"/>
      <c r="J49" s="1"/>
    </row>
    <row r="50" spans="1:11" ht="13.5" thickBot="1" x14ac:dyDescent="0.25">
      <c r="A50" s="40">
        <v>74374440</v>
      </c>
      <c r="B50" s="40" t="s">
        <v>163</v>
      </c>
      <c r="C50" s="81">
        <v>106400000</v>
      </c>
      <c r="D50" s="82">
        <v>106400000</v>
      </c>
      <c r="E50" s="83">
        <v>28996</v>
      </c>
      <c r="F50" s="84">
        <v>723</v>
      </c>
      <c r="G50" s="77">
        <v>45321</v>
      </c>
      <c r="H50" s="1"/>
      <c r="I50" s="1"/>
      <c r="J50" s="1"/>
    </row>
    <row r="51" spans="1:11" ht="13.5" thickBot="1" x14ac:dyDescent="0.25">
      <c r="A51" s="3"/>
      <c r="B51" s="6"/>
      <c r="C51" s="86">
        <f>SUM(C27:C50)</f>
        <v>2533698115</v>
      </c>
      <c r="D51" s="86">
        <f>SUM(D27:D50)</f>
        <v>2290004562.4700003</v>
      </c>
      <c r="E51" s="78"/>
      <c r="F51" s="78"/>
      <c r="G51" s="38"/>
      <c r="H51" s="38"/>
      <c r="I51" s="38"/>
      <c r="J51" s="38"/>
      <c r="K51" s="38"/>
    </row>
    <row r="76" spans="8:10" x14ac:dyDescent="0.2">
      <c r="H76" s="8"/>
      <c r="I76" s="8"/>
      <c r="J76" s="7"/>
    </row>
  </sheetData>
  <mergeCells count="5">
    <mergeCell ref="A2:C2"/>
    <mergeCell ref="C5:C17"/>
    <mergeCell ref="C18:C19"/>
    <mergeCell ref="C20:C22"/>
    <mergeCell ref="A24:G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1"/>
  <sheetViews>
    <sheetView showGridLines="0" workbookViewId="0">
      <pane ySplit="1" topLeftCell="A2" activePane="bottomLeft" state="frozen"/>
      <selection activeCell="E56" sqref="E56"/>
      <selection pane="bottomLeft" activeCell="X3" sqref="X3"/>
    </sheetView>
  </sheetViews>
  <sheetFormatPr baseColWidth="10" defaultColWidth="9.140625" defaultRowHeight="12.75" x14ac:dyDescent="0.2"/>
  <cols>
    <col min="1" max="1" width="14.42578125" style="20" bestFit="1" customWidth="1"/>
    <col min="2" max="2" width="13.85546875" style="20" bestFit="1" customWidth="1"/>
    <col min="3" max="4" width="9.28515625" style="20" bestFit="1" customWidth="1"/>
    <col min="5" max="5" width="38.5703125" style="20" bestFit="1" customWidth="1"/>
    <col min="6" max="6" width="5.5703125" style="20" bestFit="1" customWidth="1"/>
    <col min="7" max="7" width="6" style="20" bestFit="1" customWidth="1"/>
    <col min="8" max="8" width="10.140625" style="30" bestFit="1" customWidth="1"/>
    <col min="9" max="9" width="27" style="20" bestFit="1" customWidth="1"/>
    <col min="10" max="10" width="13.28515625" style="20" bestFit="1" customWidth="1"/>
    <col min="11" max="11" width="16.85546875" style="20" bestFit="1" customWidth="1"/>
    <col min="12" max="12" width="16.85546875" style="20" customWidth="1"/>
    <col min="13" max="13" width="7.7109375" style="20" bestFit="1" customWidth="1"/>
    <col min="14" max="14" width="12" style="30" bestFit="1" customWidth="1"/>
    <col min="15" max="15" width="11.5703125" style="30" bestFit="1" customWidth="1"/>
    <col min="16" max="16" width="10.140625" style="30" bestFit="1" customWidth="1"/>
    <col min="17" max="17" width="15.5703125" style="20" bestFit="1" customWidth="1"/>
    <col min="18" max="18" width="20" style="20" bestFit="1" customWidth="1"/>
    <col min="19" max="19" width="18" style="20" bestFit="1" customWidth="1"/>
    <col min="20" max="20" width="19.28515625" style="20" bestFit="1" customWidth="1"/>
    <col min="21" max="21" width="30" style="20" bestFit="1" customWidth="1"/>
    <col min="22" max="22" width="23" style="20" bestFit="1" customWidth="1"/>
    <col min="23" max="23" width="19.28515625" style="20" bestFit="1" customWidth="1"/>
    <col min="24" max="24" width="10" style="20" bestFit="1" customWidth="1"/>
    <col min="25" max="16384" width="9.140625" style="20"/>
  </cols>
  <sheetData>
    <row r="1" spans="1:24" s="36" customFormat="1" x14ac:dyDescent="0.2">
      <c r="A1" s="34" t="s">
        <v>4</v>
      </c>
      <c r="B1" s="34" t="s">
        <v>5</v>
      </c>
      <c r="C1" s="34" t="s">
        <v>6</v>
      </c>
      <c r="D1" s="34" t="s">
        <v>7</v>
      </c>
      <c r="E1" s="34" t="s">
        <v>8</v>
      </c>
      <c r="F1" s="34" t="s">
        <v>9</v>
      </c>
      <c r="G1" s="34" t="s">
        <v>10</v>
      </c>
      <c r="H1" s="35" t="s">
        <v>11</v>
      </c>
      <c r="I1" s="34" t="s">
        <v>12</v>
      </c>
      <c r="J1" s="34" t="s">
        <v>13</v>
      </c>
      <c r="K1" s="34" t="s">
        <v>14</v>
      </c>
      <c r="L1" s="34" t="s">
        <v>15</v>
      </c>
      <c r="M1" s="34" t="s">
        <v>16</v>
      </c>
      <c r="N1" s="35" t="s">
        <v>17</v>
      </c>
      <c r="O1" s="35" t="s">
        <v>18</v>
      </c>
      <c r="P1" s="35" t="s">
        <v>19</v>
      </c>
      <c r="Q1" s="34" t="s">
        <v>20</v>
      </c>
      <c r="R1" s="34" t="s">
        <v>21</v>
      </c>
      <c r="S1" s="34" t="s">
        <v>22</v>
      </c>
      <c r="T1" s="34" t="s">
        <v>23</v>
      </c>
      <c r="U1" s="34" t="s">
        <v>24</v>
      </c>
      <c r="V1" s="34" t="s">
        <v>25</v>
      </c>
      <c r="W1" s="34" t="s">
        <v>26</v>
      </c>
      <c r="X1" s="34" t="s">
        <v>27</v>
      </c>
    </row>
    <row r="2" spans="1:24" ht="15" x14ac:dyDescent="0.25">
      <c r="A2" s="21">
        <v>33</v>
      </c>
      <c r="B2" s="22" t="s">
        <v>28</v>
      </c>
      <c r="C2" s="22" t="s">
        <v>29</v>
      </c>
      <c r="D2" s="22">
        <v>18913430</v>
      </c>
      <c r="E2" s="22" t="s">
        <v>30</v>
      </c>
      <c r="F2" s="22" t="s">
        <v>31</v>
      </c>
      <c r="G2" s="22">
        <v>61</v>
      </c>
      <c r="H2" s="23">
        <v>20960</v>
      </c>
      <c r="I2" s="22" t="s">
        <v>32</v>
      </c>
      <c r="J2" s="22">
        <v>102768</v>
      </c>
      <c r="K2" s="22">
        <v>447023</v>
      </c>
      <c r="L2" s="24">
        <v>447023000102768</v>
      </c>
      <c r="M2" s="22">
        <v>6143.31</v>
      </c>
      <c r="N2" s="23">
        <v>44552</v>
      </c>
      <c r="O2" s="23">
        <v>43404</v>
      </c>
      <c r="P2" s="23">
        <v>47049</v>
      </c>
      <c r="Q2" s="22">
        <v>0</v>
      </c>
      <c r="R2" s="22">
        <v>35000000</v>
      </c>
      <c r="S2" s="22">
        <v>29209906.109999999</v>
      </c>
      <c r="T2" s="22" t="s">
        <v>33</v>
      </c>
      <c r="U2" s="22" t="s">
        <v>34</v>
      </c>
      <c r="V2" s="22" t="s">
        <v>35</v>
      </c>
      <c r="W2" s="22" t="s">
        <v>36</v>
      </c>
      <c r="X2" s="25" t="s">
        <v>37</v>
      </c>
    </row>
    <row r="3" spans="1:24" x14ac:dyDescent="0.2">
      <c r="A3" s="26">
        <v>68</v>
      </c>
      <c r="B3" s="27" t="s">
        <v>38</v>
      </c>
      <c r="C3" s="27" t="s">
        <v>29</v>
      </c>
      <c r="D3" s="27">
        <v>31429512</v>
      </c>
      <c r="E3" s="27" t="s">
        <v>39</v>
      </c>
      <c r="F3" s="27" t="s">
        <v>40</v>
      </c>
      <c r="G3" s="27">
        <v>39</v>
      </c>
      <c r="H3" s="28">
        <v>29371</v>
      </c>
      <c r="I3" s="27" t="s">
        <v>32</v>
      </c>
      <c r="J3" s="27">
        <v>207897</v>
      </c>
      <c r="K3" s="27">
        <v>746009</v>
      </c>
      <c r="L3" s="27">
        <v>746009000207897</v>
      </c>
      <c r="M3" s="27">
        <v>10754.35</v>
      </c>
      <c r="N3" s="28">
        <v>44533</v>
      </c>
      <c r="O3" s="28">
        <v>43616</v>
      </c>
      <c r="P3" s="28">
        <v>46540</v>
      </c>
      <c r="Q3" s="27">
        <v>0</v>
      </c>
      <c r="R3" s="27">
        <v>60000000</v>
      </c>
      <c r="S3" s="27">
        <v>51035437.810000002</v>
      </c>
      <c r="T3" s="27" t="s">
        <v>33</v>
      </c>
      <c r="U3" s="27" t="s">
        <v>41</v>
      </c>
      <c r="V3" s="27" t="s">
        <v>42</v>
      </c>
      <c r="W3" s="27" t="s">
        <v>43</v>
      </c>
      <c r="X3" s="29" t="s">
        <v>44</v>
      </c>
    </row>
    <row r="4" spans="1:24" x14ac:dyDescent="0.2">
      <c r="M4" s="37">
        <f>SUM(M2:M3)</f>
        <v>16897.66</v>
      </c>
      <c r="N4" s="31" t="s">
        <v>45</v>
      </c>
      <c r="R4" s="37">
        <f>SUM(R2:R3)</f>
        <v>95000000</v>
      </c>
      <c r="S4" s="37">
        <f>SUM(S2:S3)</f>
        <v>80245343.920000002</v>
      </c>
    </row>
    <row r="6" spans="1:24" x14ac:dyDescent="0.2">
      <c r="S6" s="32"/>
    </row>
    <row r="8" spans="1:24" x14ac:dyDescent="0.2">
      <c r="O8" s="20"/>
    </row>
    <row r="18" spans="14:14" x14ac:dyDescent="0.2">
      <c r="N18" s="20"/>
    </row>
    <row r="19" spans="14:14" x14ac:dyDescent="0.2">
      <c r="N19" s="33"/>
    </row>
    <row r="21" spans="14:14" x14ac:dyDescent="0.2">
      <c r="N21" s="3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6"/>
  <sheetViews>
    <sheetView showGridLines="0" topLeftCell="S1" workbookViewId="0">
      <pane ySplit="1" topLeftCell="A2" activePane="bottomLeft" state="frozen"/>
      <selection pane="bottomLeft" activeCell="X5" sqref="X5"/>
    </sheetView>
  </sheetViews>
  <sheetFormatPr baseColWidth="10" defaultColWidth="9.140625" defaultRowHeight="12.75" x14ac:dyDescent="0.2"/>
  <cols>
    <col min="1" max="1" width="14.42578125" style="38" bestFit="1" customWidth="1"/>
    <col min="2" max="2" width="17.5703125" style="38" bestFit="1" customWidth="1"/>
    <col min="3" max="3" width="9.28515625" style="38" bestFit="1" customWidth="1"/>
    <col min="4" max="4" width="38.85546875" style="38" bestFit="1" customWidth="1"/>
    <col min="5" max="5" width="13.85546875" style="38" bestFit="1" customWidth="1"/>
    <col min="6" max="6" width="16.85546875" style="38" bestFit="1" customWidth="1"/>
    <col min="7" max="7" width="16.140625" style="38" bestFit="1" customWidth="1"/>
    <col min="8" max="8" width="17.7109375" style="38" bestFit="1" customWidth="1"/>
    <col min="9" max="9" width="12.28515625" style="46" bestFit="1" customWidth="1"/>
    <col min="10" max="10" width="7.5703125" style="46" bestFit="1" customWidth="1"/>
    <col min="11" max="11" width="9.140625" style="46" bestFit="1" customWidth="1"/>
    <col min="12" max="12" width="11.5703125" style="38" bestFit="1" customWidth="1"/>
    <col min="13" max="13" width="15.5703125" style="38" bestFit="1" customWidth="1"/>
    <col min="14" max="14" width="20" style="38" bestFit="1" customWidth="1"/>
    <col min="15" max="15" width="18" style="38" bestFit="1" customWidth="1"/>
    <col min="16" max="16" width="47.85546875" style="38" bestFit="1" customWidth="1"/>
    <col min="17" max="17" width="11" style="38" bestFit="1" customWidth="1"/>
    <col min="18" max="18" width="50.85546875" style="38" bestFit="1" customWidth="1"/>
    <col min="19" max="19" width="10.140625" style="38" bestFit="1" customWidth="1"/>
    <col min="20" max="20" width="80.85546875" style="38" bestFit="1" customWidth="1"/>
    <col min="21" max="21" width="18.28515625" style="38" bestFit="1" customWidth="1"/>
    <col min="22" max="22" width="16.7109375" style="38" bestFit="1" customWidth="1"/>
    <col min="23" max="23" width="23.28515625" style="38" bestFit="1" customWidth="1"/>
    <col min="24" max="16384" width="9.140625" style="38"/>
  </cols>
  <sheetData>
    <row r="1" spans="1:23" s="49" customFormat="1" x14ac:dyDescent="0.2">
      <c r="A1" s="47" t="s">
        <v>4</v>
      </c>
      <c r="B1" s="47" t="s">
        <v>5</v>
      </c>
      <c r="C1" s="47" t="s">
        <v>7</v>
      </c>
      <c r="D1" s="47" t="s">
        <v>8</v>
      </c>
      <c r="E1" s="47" t="s">
        <v>13</v>
      </c>
      <c r="F1" s="47" t="s">
        <v>14</v>
      </c>
      <c r="G1" s="47" t="s">
        <v>15</v>
      </c>
      <c r="H1" s="47" t="s">
        <v>46</v>
      </c>
      <c r="I1" s="48" t="s">
        <v>16</v>
      </c>
      <c r="J1" s="48" t="s">
        <v>47</v>
      </c>
      <c r="K1" s="48" t="s">
        <v>0</v>
      </c>
      <c r="L1" s="47" t="s">
        <v>18</v>
      </c>
      <c r="M1" s="47" t="s">
        <v>20</v>
      </c>
      <c r="N1" s="47" t="s">
        <v>21</v>
      </c>
      <c r="O1" s="47" t="s">
        <v>22</v>
      </c>
      <c r="P1" s="47" t="s">
        <v>24</v>
      </c>
      <c r="Q1" s="47" t="s">
        <v>25</v>
      </c>
      <c r="R1" s="47" t="s">
        <v>26</v>
      </c>
      <c r="S1" s="47" t="s">
        <v>27</v>
      </c>
      <c r="T1" s="47" t="s">
        <v>48</v>
      </c>
      <c r="U1" s="47" t="s">
        <v>49</v>
      </c>
      <c r="V1" s="47" t="s">
        <v>50</v>
      </c>
      <c r="W1" s="47" t="s">
        <v>51</v>
      </c>
    </row>
    <row r="2" spans="1:23" ht="15" x14ac:dyDescent="0.25">
      <c r="A2" s="39">
        <v>33</v>
      </c>
      <c r="B2" s="40" t="s">
        <v>28</v>
      </c>
      <c r="C2" s="40">
        <v>18913430</v>
      </c>
      <c r="D2" s="40" t="s">
        <v>30</v>
      </c>
      <c r="E2" s="40">
        <v>102768</v>
      </c>
      <c r="F2" s="40">
        <v>447023</v>
      </c>
      <c r="G2" s="41" t="s">
        <v>52</v>
      </c>
      <c r="H2" s="40">
        <v>82776672</v>
      </c>
      <c r="I2" s="42">
        <v>23177.310924369747</v>
      </c>
      <c r="J2" s="42">
        <v>4403.6890756302519</v>
      </c>
      <c r="K2" s="42">
        <v>27581</v>
      </c>
      <c r="L2" s="43">
        <v>43404</v>
      </c>
      <c r="M2" s="40">
        <v>0</v>
      </c>
      <c r="N2" s="40">
        <v>35000000</v>
      </c>
      <c r="O2" s="40">
        <v>29209906.109999999</v>
      </c>
      <c r="P2" s="40" t="s">
        <v>53</v>
      </c>
      <c r="Q2" s="40">
        <v>0</v>
      </c>
      <c r="R2" s="40" t="s">
        <v>36</v>
      </c>
      <c r="S2" s="40" t="s">
        <v>37</v>
      </c>
      <c r="T2" s="40" t="s">
        <v>54</v>
      </c>
      <c r="U2" s="40">
        <v>0</v>
      </c>
      <c r="V2" s="40" t="s">
        <v>37</v>
      </c>
      <c r="W2" s="44" t="s">
        <v>55</v>
      </c>
    </row>
    <row r="3" spans="1:23" x14ac:dyDescent="0.2">
      <c r="A3" s="39">
        <v>68</v>
      </c>
      <c r="B3" s="40" t="s">
        <v>38</v>
      </c>
      <c r="C3" s="40">
        <v>31429512</v>
      </c>
      <c r="D3" s="40" t="s">
        <v>39</v>
      </c>
      <c r="E3" s="40">
        <v>207897</v>
      </c>
      <c r="F3" s="40">
        <v>746009</v>
      </c>
      <c r="G3" s="40" t="s">
        <v>56</v>
      </c>
      <c r="H3" s="40">
        <v>99987860</v>
      </c>
      <c r="I3" s="42">
        <v>27996.638655462186</v>
      </c>
      <c r="J3" s="42">
        <v>5319.3613445378151</v>
      </c>
      <c r="K3" s="42">
        <v>33316</v>
      </c>
      <c r="L3" s="43">
        <v>43616</v>
      </c>
      <c r="M3" s="40">
        <v>0</v>
      </c>
      <c r="N3" s="40">
        <v>60000000</v>
      </c>
      <c r="O3" s="40">
        <v>51035437.810000002</v>
      </c>
      <c r="P3" s="40" t="s">
        <v>41</v>
      </c>
      <c r="Q3" s="40" t="s">
        <v>42</v>
      </c>
      <c r="R3" s="40" t="s">
        <v>43</v>
      </c>
      <c r="S3" s="40" t="s">
        <v>44</v>
      </c>
      <c r="T3" s="40" t="s">
        <v>57</v>
      </c>
      <c r="U3" s="40"/>
      <c r="V3" s="40" t="s">
        <v>44</v>
      </c>
      <c r="W3" s="44" t="s">
        <v>58</v>
      </c>
    </row>
    <row r="4" spans="1:23" x14ac:dyDescent="0.2">
      <c r="H4" s="50">
        <f>SUM(H2:H3)</f>
        <v>182764532</v>
      </c>
      <c r="I4" s="50">
        <f>SUM(I2:I3)</f>
        <v>51173.949579831933</v>
      </c>
      <c r="J4" s="50">
        <f>SUM(J2:J3)</f>
        <v>9723.0504201680669</v>
      </c>
      <c r="K4" s="50">
        <f>SUM(K2:K3)</f>
        <v>60897</v>
      </c>
      <c r="N4" s="50">
        <f>SUM(N2:N3)</f>
        <v>95000000</v>
      </c>
      <c r="O4" s="50">
        <f>SUM(O2:O3)</f>
        <v>80245343.920000002</v>
      </c>
    </row>
    <row r="6" spans="1:23" x14ac:dyDescent="0.2">
      <c r="B6" s="45"/>
    </row>
  </sheetData>
  <pageMargins left="0.75" right="0.75" top="0.75" bottom="0.5" header="0.5" footer="0.7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3"/>
  <sheetViews>
    <sheetView showGridLines="0" topLeftCell="E1" workbookViewId="0">
      <pane ySplit="1" topLeftCell="A2" activePane="bottomLeft" state="frozen"/>
      <selection pane="bottomLeft" activeCell="F11" sqref="F11"/>
    </sheetView>
  </sheetViews>
  <sheetFormatPr baseColWidth="10" defaultColWidth="9.140625" defaultRowHeight="12.75" x14ac:dyDescent="0.2"/>
  <cols>
    <col min="1" max="1" width="14.42578125" style="38" bestFit="1" customWidth="1"/>
    <col min="2" max="2" width="17.5703125" style="38" bestFit="1" customWidth="1"/>
    <col min="3" max="3" width="9.28515625" style="38" bestFit="1" customWidth="1"/>
    <col min="4" max="4" width="38.85546875" style="38" bestFit="1" customWidth="1"/>
    <col min="5" max="5" width="13.85546875" style="38" bestFit="1" customWidth="1"/>
    <col min="6" max="6" width="16.85546875" style="38" bestFit="1" customWidth="1"/>
    <col min="7" max="7" width="16.85546875" style="38" customWidth="1"/>
    <col min="8" max="8" width="17.7109375" style="38" bestFit="1" customWidth="1"/>
    <col min="9" max="9" width="12.28515625" style="46" bestFit="1" customWidth="1"/>
    <col min="10" max="10" width="7.5703125" style="46" bestFit="1" customWidth="1"/>
    <col min="11" max="11" width="9.140625" style="46" bestFit="1" customWidth="1"/>
    <col min="12" max="12" width="9.140625" style="46" customWidth="1"/>
    <col min="13" max="13" width="11.5703125" style="38" bestFit="1" customWidth="1"/>
    <col min="14" max="14" width="15.5703125" style="38" bestFit="1" customWidth="1"/>
    <col min="15" max="15" width="20" style="38" bestFit="1" customWidth="1"/>
    <col min="16" max="16" width="18" style="38" bestFit="1" customWidth="1"/>
    <col min="17" max="17" width="47.85546875" style="38" bestFit="1" customWidth="1"/>
    <col min="18" max="18" width="11" style="38" bestFit="1" customWidth="1"/>
    <col min="19" max="19" width="50.85546875" style="38" bestFit="1" customWidth="1"/>
    <col min="20" max="20" width="10.140625" style="38" bestFit="1" customWidth="1"/>
    <col min="21" max="21" width="80.85546875" style="38" bestFit="1" customWidth="1"/>
    <col min="22" max="22" width="18.28515625" style="38" bestFit="1" customWidth="1"/>
    <col min="23" max="23" width="16.7109375" style="38" bestFit="1" customWidth="1"/>
    <col min="24" max="24" width="23.28515625" style="38" bestFit="1" customWidth="1"/>
    <col min="25" max="16384" width="9.140625" style="38"/>
  </cols>
  <sheetData>
    <row r="1" spans="1:24" s="49" customFormat="1" x14ac:dyDescent="0.2">
      <c r="A1" s="47" t="s">
        <v>4</v>
      </c>
      <c r="B1" s="47" t="s">
        <v>5</v>
      </c>
      <c r="C1" s="47" t="s">
        <v>7</v>
      </c>
      <c r="D1" s="47" t="s">
        <v>8</v>
      </c>
      <c r="E1" s="47" t="s">
        <v>13</v>
      </c>
      <c r="F1" s="47" t="s">
        <v>14</v>
      </c>
      <c r="G1" s="47" t="s">
        <v>15</v>
      </c>
      <c r="H1" s="47" t="s">
        <v>46</v>
      </c>
      <c r="I1" s="48" t="s">
        <v>16</v>
      </c>
      <c r="J1" s="48" t="s">
        <v>47</v>
      </c>
      <c r="K1" s="48" t="s">
        <v>0</v>
      </c>
      <c r="L1" s="48" t="s">
        <v>59</v>
      </c>
      <c r="M1" s="47" t="s">
        <v>18</v>
      </c>
      <c r="N1" s="47" t="s">
        <v>20</v>
      </c>
      <c r="O1" s="47" t="s">
        <v>21</v>
      </c>
      <c r="P1" s="47" t="s">
        <v>22</v>
      </c>
      <c r="Q1" s="47" t="s">
        <v>24</v>
      </c>
      <c r="R1" s="47" t="s">
        <v>25</v>
      </c>
      <c r="S1" s="47" t="s">
        <v>26</v>
      </c>
      <c r="T1" s="47" t="s">
        <v>27</v>
      </c>
      <c r="U1" s="47" t="s">
        <v>48</v>
      </c>
      <c r="V1" s="47" t="s">
        <v>49</v>
      </c>
      <c r="W1" s="47" t="s">
        <v>50</v>
      </c>
      <c r="X1" s="47" t="s">
        <v>51</v>
      </c>
    </row>
    <row r="2" spans="1:24" ht="15" x14ac:dyDescent="0.25">
      <c r="A2" s="51" t="s">
        <v>60</v>
      </c>
      <c r="B2" s="40" t="s">
        <v>61</v>
      </c>
      <c r="C2" s="40">
        <v>22103512</v>
      </c>
      <c r="D2" s="40" t="s">
        <v>62</v>
      </c>
      <c r="E2" s="40">
        <v>19945</v>
      </c>
      <c r="F2" s="40">
        <v>371539</v>
      </c>
      <c r="G2" s="24">
        <v>371539000019945</v>
      </c>
      <c r="H2" s="40">
        <v>126913952</v>
      </c>
      <c r="I2" s="42">
        <v>19037</v>
      </c>
      <c r="J2" s="42">
        <v>3617</v>
      </c>
      <c r="K2" s="42">
        <v>22654</v>
      </c>
      <c r="L2" s="52">
        <v>1.4999999999999999E-4</v>
      </c>
      <c r="M2" s="43">
        <v>43690</v>
      </c>
      <c r="N2" s="40">
        <v>10</v>
      </c>
      <c r="O2" s="40">
        <v>32408025</v>
      </c>
      <c r="P2" s="40">
        <v>28862935.890000001</v>
      </c>
      <c r="Q2" s="40" t="s">
        <v>63</v>
      </c>
      <c r="R2" s="40">
        <v>4228179</v>
      </c>
      <c r="S2" s="40" t="s">
        <v>64</v>
      </c>
      <c r="T2" s="40" t="s">
        <v>65</v>
      </c>
      <c r="U2" s="40" t="s">
        <v>66</v>
      </c>
      <c r="V2" s="40">
        <v>4228179</v>
      </c>
      <c r="W2" s="40" t="s">
        <v>65</v>
      </c>
      <c r="X2" s="44" t="s">
        <v>58</v>
      </c>
    </row>
    <row r="3" spans="1:24" x14ac:dyDescent="0.2">
      <c r="A3" s="51" t="s">
        <v>67</v>
      </c>
      <c r="B3" s="40" t="s">
        <v>68</v>
      </c>
      <c r="C3" s="40">
        <v>29663456</v>
      </c>
      <c r="D3" s="40" t="s">
        <v>69</v>
      </c>
      <c r="E3" s="40">
        <v>96423</v>
      </c>
      <c r="F3" s="40">
        <v>489523</v>
      </c>
      <c r="G3" s="53">
        <v>489523000096423</v>
      </c>
      <c r="H3" s="40">
        <v>154200000</v>
      </c>
      <c r="I3" s="42">
        <v>23130</v>
      </c>
      <c r="J3" s="42">
        <v>4395</v>
      </c>
      <c r="K3" s="42">
        <v>27525</v>
      </c>
      <c r="L3" s="52">
        <v>1.4999999999999999E-4</v>
      </c>
      <c r="M3" s="43">
        <v>43861</v>
      </c>
      <c r="N3" s="40">
        <v>0</v>
      </c>
      <c r="O3" s="40">
        <v>103293024</v>
      </c>
      <c r="P3" s="40">
        <v>81730300.370000005</v>
      </c>
      <c r="Q3" s="40" t="s">
        <v>70</v>
      </c>
      <c r="R3" s="40">
        <v>3023689976</v>
      </c>
      <c r="S3" s="40" t="s">
        <v>71</v>
      </c>
      <c r="T3" s="40" t="s">
        <v>72</v>
      </c>
      <c r="U3" s="40" t="s">
        <v>73</v>
      </c>
      <c r="V3" s="40">
        <v>3023689976</v>
      </c>
      <c r="W3" s="40" t="s">
        <v>72</v>
      </c>
      <c r="X3" s="44" t="s">
        <v>58</v>
      </c>
    </row>
    <row r="4" spans="1:24" x14ac:dyDescent="0.2">
      <c r="A4" s="51" t="s">
        <v>74</v>
      </c>
      <c r="B4" s="40" t="s">
        <v>75</v>
      </c>
      <c r="C4" s="40">
        <v>34565001</v>
      </c>
      <c r="D4" s="40" t="s">
        <v>76</v>
      </c>
      <c r="E4" s="40">
        <v>92455</v>
      </c>
      <c r="F4" s="40">
        <v>746010</v>
      </c>
      <c r="G4" s="53">
        <v>746010000092455</v>
      </c>
      <c r="H4" s="40">
        <v>167352000</v>
      </c>
      <c r="I4" s="42">
        <v>50206</v>
      </c>
      <c r="J4" s="42">
        <v>9540</v>
      </c>
      <c r="K4" s="42">
        <v>59746</v>
      </c>
      <c r="L4" s="52">
        <v>1.4999999999999999E-4</v>
      </c>
      <c r="M4" s="43">
        <v>43945</v>
      </c>
      <c r="N4" s="40">
        <v>0</v>
      </c>
      <c r="O4" s="40">
        <v>44772267</v>
      </c>
      <c r="P4" s="40">
        <v>16418606.51</v>
      </c>
      <c r="Q4" s="40" t="s">
        <v>77</v>
      </c>
      <c r="R4" s="40">
        <v>8216536</v>
      </c>
      <c r="S4" s="40" t="s">
        <v>78</v>
      </c>
      <c r="T4" s="40" t="s">
        <v>79</v>
      </c>
      <c r="U4" s="40" t="s">
        <v>80</v>
      </c>
      <c r="V4" s="40">
        <v>8216536</v>
      </c>
      <c r="W4" s="40" t="s">
        <v>79</v>
      </c>
      <c r="X4" s="44" t="s">
        <v>81</v>
      </c>
    </row>
    <row r="5" spans="1:24" x14ac:dyDescent="0.2">
      <c r="A5" s="51" t="s">
        <v>82</v>
      </c>
      <c r="B5" s="40" t="s">
        <v>83</v>
      </c>
      <c r="C5" s="40">
        <v>16652479</v>
      </c>
      <c r="D5" s="40" t="s">
        <v>84</v>
      </c>
      <c r="E5" s="40">
        <v>60035</v>
      </c>
      <c r="F5" s="40">
        <v>671224</v>
      </c>
      <c r="G5" s="53">
        <v>671224000060035</v>
      </c>
      <c r="H5" s="40">
        <v>133248400</v>
      </c>
      <c r="I5" s="42">
        <v>16656</v>
      </c>
      <c r="J5" s="42">
        <v>3165</v>
      </c>
      <c r="K5" s="42">
        <v>19821</v>
      </c>
      <c r="L5" s="52">
        <v>1.25E-4</v>
      </c>
      <c r="M5" s="43">
        <v>43174</v>
      </c>
      <c r="N5" s="40">
        <v>0</v>
      </c>
      <c r="O5" s="40">
        <v>36481834</v>
      </c>
      <c r="P5" s="40">
        <v>13723356</v>
      </c>
      <c r="Q5" s="40" t="s">
        <v>85</v>
      </c>
      <c r="R5" s="40">
        <v>4414285</v>
      </c>
      <c r="S5" s="40" t="s">
        <v>86</v>
      </c>
      <c r="T5" s="40" t="s">
        <v>65</v>
      </c>
      <c r="U5" s="40" t="s">
        <v>87</v>
      </c>
      <c r="V5" s="40">
        <v>4414285</v>
      </c>
      <c r="W5" s="40" t="s">
        <v>65</v>
      </c>
      <c r="X5" s="44" t="s">
        <v>58</v>
      </c>
    </row>
    <row r="6" spans="1:24" x14ac:dyDescent="0.2">
      <c r="A6" s="51" t="s">
        <v>88</v>
      </c>
      <c r="B6" s="40" t="s">
        <v>89</v>
      </c>
      <c r="C6" s="40">
        <v>16680952</v>
      </c>
      <c r="D6" s="40" t="s">
        <v>90</v>
      </c>
      <c r="E6" s="40">
        <v>216482</v>
      </c>
      <c r="F6" s="40">
        <v>244482</v>
      </c>
      <c r="G6" s="53">
        <v>244482000216482</v>
      </c>
      <c r="H6" s="40">
        <v>190410000</v>
      </c>
      <c r="I6" s="42">
        <v>23801</v>
      </c>
      <c r="J6" s="42">
        <v>4522</v>
      </c>
      <c r="K6" s="42">
        <v>28323</v>
      </c>
      <c r="L6" s="52">
        <v>1.25E-4</v>
      </c>
      <c r="M6" s="43">
        <v>43004</v>
      </c>
      <c r="N6" s="40">
        <v>0</v>
      </c>
      <c r="O6" s="40">
        <v>70774257</v>
      </c>
      <c r="P6" s="40">
        <v>18185006</v>
      </c>
      <c r="Q6" s="40" t="s">
        <v>91</v>
      </c>
      <c r="R6" s="40">
        <v>8829165</v>
      </c>
      <c r="S6" s="40" t="s">
        <v>92</v>
      </c>
      <c r="T6" s="40" t="s">
        <v>65</v>
      </c>
      <c r="U6" s="40" t="s">
        <v>93</v>
      </c>
      <c r="V6" s="40">
        <v>0</v>
      </c>
      <c r="W6" s="40" t="s">
        <v>65</v>
      </c>
      <c r="X6" s="44" t="s">
        <v>58</v>
      </c>
    </row>
    <row r="7" spans="1:24" x14ac:dyDescent="0.2">
      <c r="A7" s="51" t="s">
        <v>88</v>
      </c>
      <c r="B7" s="40" t="s">
        <v>89</v>
      </c>
      <c r="C7" s="40">
        <v>25634316</v>
      </c>
      <c r="D7" s="40" t="s">
        <v>94</v>
      </c>
      <c r="E7" s="40">
        <v>216503</v>
      </c>
      <c r="F7" s="40">
        <v>433488</v>
      </c>
      <c r="G7" s="53">
        <v>433488000216503</v>
      </c>
      <c r="H7" s="40">
        <v>179846000</v>
      </c>
      <c r="I7" s="42">
        <v>22481</v>
      </c>
      <c r="J7" s="42">
        <v>4271</v>
      </c>
      <c r="K7" s="42">
        <v>26752</v>
      </c>
      <c r="L7" s="52">
        <v>1.25E-4</v>
      </c>
      <c r="M7" s="43">
        <v>43061</v>
      </c>
      <c r="N7" s="40">
        <v>0</v>
      </c>
      <c r="O7" s="40">
        <v>47662130</v>
      </c>
      <c r="P7" s="40">
        <v>27234779</v>
      </c>
      <c r="Q7" s="40" t="s">
        <v>95</v>
      </c>
      <c r="R7" s="40">
        <v>3137740677</v>
      </c>
      <c r="S7" s="40" t="s">
        <v>96</v>
      </c>
      <c r="T7" s="40" t="s">
        <v>65</v>
      </c>
      <c r="U7" s="40" t="s">
        <v>97</v>
      </c>
      <c r="V7" s="40">
        <v>3137740677</v>
      </c>
      <c r="W7" s="40" t="s">
        <v>65</v>
      </c>
      <c r="X7" s="44" t="s">
        <v>58</v>
      </c>
    </row>
    <row r="8" spans="1:24" x14ac:dyDescent="0.2">
      <c r="A8" s="51" t="s">
        <v>98</v>
      </c>
      <c r="B8" s="40" t="s">
        <v>38</v>
      </c>
      <c r="C8" s="40">
        <v>4527956</v>
      </c>
      <c r="D8" s="40" t="s">
        <v>99</v>
      </c>
      <c r="E8" s="40">
        <v>208880</v>
      </c>
      <c r="F8" s="40">
        <v>475400</v>
      </c>
      <c r="G8" s="53">
        <v>475400000208880</v>
      </c>
      <c r="H8" s="40">
        <v>119331000</v>
      </c>
      <c r="I8" s="42">
        <v>17900</v>
      </c>
      <c r="J8" s="42">
        <v>3401</v>
      </c>
      <c r="K8" s="42">
        <v>21301</v>
      </c>
      <c r="L8" s="52">
        <v>1.4999999999999999E-4</v>
      </c>
      <c r="M8" s="43">
        <v>43643</v>
      </c>
      <c r="N8" s="40">
        <v>0</v>
      </c>
      <c r="O8" s="40">
        <v>40699800</v>
      </c>
      <c r="P8" s="40">
        <v>19095846</v>
      </c>
      <c r="Q8" s="40" t="s">
        <v>100</v>
      </c>
      <c r="R8" s="40">
        <v>2134798</v>
      </c>
      <c r="S8" s="40" t="s">
        <v>43</v>
      </c>
      <c r="T8" s="40" t="s">
        <v>44</v>
      </c>
      <c r="U8" s="40" t="s">
        <v>101</v>
      </c>
      <c r="V8" s="40">
        <v>0</v>
      </c>
      <c r="W8" s="40" t="s">
        <v>44</v>
      </c>
      <c r="X8" s="44" t="s">
        <v>58</v>
      </c>
    </row>
    <row r="9" spans="1:24" x14ac:dyDescent="0.2">
      <c r="A9" s="39" t="s">
        <v>102</v>
      </c>
      <c r="B9" s="40" t="s">
        <v>103</v>
      </c>
      <c r="C9" s="40">
        <v>29928194</v>
      </c>
      <c r="D9" s="40" t="s">
        <v>104</v>
      </c>
      <c r="E9" s="40">
        <v>30316</v>
      </c>
      <c r="F9" s="40">
        <v>435463</v>
      </c>
      <c r="G9" s="53">
        <v>435463000030316</v>
      </c>
      <c r="H9" s="40">
        <v>204506525</v>
      </c>
      <c r="I9" s="42">
        <v>85279</v>
      </c>
      <c r="J9" s="42">
        <v>16203</v>
      </c>
      <c r="K9" s="42">
        <v>101482</v>
      </c>
      <c r="L9" s="52">
        <v>4.17E-4</v>
      </c>
      <c r="M9" s="43">
        <v>44252</v>
      </c>
      <c r="N9" s="40">
        <v>0</v>
      </c>
      <c r="O9" s="40">
        <v>147000000</v>
      </c>
      <c r="P9" s="40">
        <v>58951464.960000001</v>
      </c>
      <c r="Q9" s="40" t="s">
        <v>105</v>
      </c>
      <c r="R9" s="40">
        <v>3156339223</v>
      </c>
      <c r="S9" s="40" t="s">
        <v>106</v>
      </c>
      <c r="T9" s="40" t="s">
        <v>65</v>
      </c>
      <c r="U9" s="40" t="s">
        <v>107</v>
      </c>
      <c r="V9" s="40">
        <v>3156339223</v>
      </c>
      <c r="W9" s="40" t="s">
        <v>65</v>
      </c>
      <c r="X9" s="44" t="s">
        <v>58</v>
      </c>
    </row>
    <row r="10" spans="1:24" x14ac:dyDescent="0.2">
      <c r="A10" s="51" t="s">
        <v>98</v>
      </c>
      <c r="B10" s="40" t="s">
        <v>38</v>
      </c>
      <c r="C10" s="40">
        <v>16212807</v>
      </c>
      <c r="D10" s="40" t="s">
        <v>108</v>
      </c>
      <c r="E10" s="40">
        <v>208738</v>
      </c>
      <c r="F10" s="40">
        <v>642530</v>
      </c>
      <c r="G10" s="53">
        <v>642530000208738</v>
      </c>
      <c r="H10" s="40">
        <v>190900923</v>
      </c>
      <c r="I10" s="42">
        <v>79606</v>
      </c>
      <c r="J10" s="42">
        <v>15125</v>
      </c>
      <c r="K10" s="42">
        <v>94731</v>
      </c>
      <c r="L10" s="52">
        <v>4.17E-4</v>
      </c>
      <c r="M10" s="43">
        <v>44107</v>
      </c>
      <c r="N10" s="40">
        <v>0</v>
      </c>
      <c r="O10" s="40">
        <v>58500000</v>
      </c>
      <c r="P10" s="40">
        <v>48099713</v>
      </c>
      <c r="Q10" s="40" t="s">
        <v>109</v>
      </c>
      <c r="R10" s="40">
        <v>3172828158</v>
      </c>
      <c r="S10" s="40" t="s">
        <v>110</v>
      </c>
      <c r="T10" s="40" t="s">
        <v>44</v>
      </c>
      <c r="U10" s="40" t="s">
        <v>111</v>
      </c>
      <c r="V10" s="40">
        <v>0</v>
      </c>
      <c r="W10" s="40" t="s">
        <v>44</v>
      </c>
      <c r="X10" s="44" t="s">
        <v>58</v>
      </c>
    </row>
    <row r="11" spans="1:24" x14ac:dyDescent="0.2">
      <c r="H11" s="50">
        <f>SUM(H2:H10)</f>
        <v>1466708800</v>
      </c>
      <c r="I11" s="54">
        <f>SUM(I2:I10)</f>
        <v>338096</v>
      </c>
      <c r="J11" s="54">
        <f>SUM(J2:J10)</f>
        <v>64239</v>
      </c>
      <c r="K11" s="54">
        <f>SUM(K2:K10)</f>
        <v>402335</v>
      </c>
      <c r="L11" s="55"/>
      <c r="O11" s="54">
        <f>SUM(O2:O10)</f>
        <v>581591337</v>
      </c>
      <c r="P11" s="54">
        <f>SUM(P2:P10)</f>
        <v>312302007.73000002</v>
      </c>
    </row>
    <row r="13" spans="1:24" x14ac:dyDescent="0.2">
      <c r="B13" s="45"/>
    </row>
  </sheetData>
  <pageMargins left="0.75" right="0.75" top="0.75" bottom="0.5" header="0.5" footer="0.7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P17"/>
  <sheetViews>
    <sheetView workbookViewId="0">
      <selection activeCell="G12" sqref="G12"/>
    </sheetView>
  </sheetViews>
  <sheetFormatPr baseColWidth="10" defaultColWidth="10.85546875" defaultRowHeight="12.75" x14ac:dyDescent="0.2"/>
  <cols>
    <col min="1" max="1" width="10.85546875" style="1"/>
    <col min="2" max="2" width="11.7109375" style="1" customWidth="1"/>
    <col min="3" max="3" width="12.5703125" style="1" customWidth="1"/>
    <col min="4" max="4" width="11.5703125" style="1" customWidth="1"/>
    <col min="5" max="8" width="11.85546875" style="1" customWidth="1"/>
    <col min="9" max="9" width="6" style="1" customWidth="1"/>
    <col min="10" max="10" width="10.85546875" style="1"/>
    <col min="11" max="15" width="11.85546875" style="1" bestFit="1" customWidth="1"/>
    <col min="16" max="16" width="11.7109375" style="1" customWidth="1"/>
    <col min="17" max="17" width="25.42578125" style="1" bestFit="1" customWidth="1"/>
    <col min="18" max="16384" width="10.85546875" style="1"/>
  </cols>
  <sheetData>
    <row r="3" spans="2:16" x14ac:dyDescent="0.2">
      <c r="B3" s="115" t="s">
        <v>113</v>
      </c>
      <c r="C3" s="115"/>
      <c r="D3" s="115"/>
      <c r="E3" s="115"/>
      <c r="F3" s="115"/>
      <c r="G3" s="115"/>
      <c r="H3" s="115"/>
      <c r="J3" s="115" t="s">
        <v>114</v>
      </c>
      <c r="K3" s="115"/>
      <c r="L3" s="115"/>
      <c r="M3" s="115"/>
      <c r="N3" s="115"/>
      <c r="O3" s="115"/>
      <c r="P3" s="115"/>
    </row>
    <row r="4" spans="2:16" ht="15" x14ac:dyDescent="0.2">
      <c r="B4" s="87" t="s">
        <v>115</v>
      </c>
      <c r="C4" s="87">
        <v>2019</v>
      </c>
      <c r="D4" s="87">
        <v>2020</v>
      </c>
      <c r="E4" s="87">
        <v>2021</v>
      </c>
      <c r="F4" s="87">
        <v>2022</v>
      </c>
      <c r="G4" s="87">
        <v>2023</v>
      </c>
      <c r="H4" s="87">
        <v>2024</v>
      </c>
      <c r="J4" s="87" t="s">
        <v>115</v>
      </c>
      <c r="K4" s="87">
        <v>2019</v>
      </c>
      <c r="L4" s="87">
        <v>2020</v>
      </c>
      <c r="M4" s="87">
        <v>2021</v>
      </c>
      <c r="N4" s="87">
        <v>2022</v>
      </c>
      <c r="O4" s="87">
        <v>2023</v>
      </c>
      <c r="P4" s="87">
        <v>2024</v>
      </c>
    </row>
    <row r="5" spans="2:16" ht="15" x14ac:dyDescent="0.2">
      <c r="B5" s="88" t="s">
        <v>116</v>
      </c>
      <c r="C5" s="56">
        <v>0</v>
      </c>
      <c r="D5" s="56">
        <v>2</v>
      </c>
      <c r="E5" s="56">
        <v>0</v>
      </c>
      <c r="F5" s="56">
        <v>0</v>
      </c>
      <c r="G5" s="56">
        <v>0</v>
      </c>
      <c r="H5" s="56">
        <v>4</v>
      </c>
      <c r="J5" s="88" t="s">
        <v>116</v>
      </c>
      <c r="K5" s="57">
        <v>396416</v>
      </c>
      <c r="L5" s="57">
        <v>528150</v>
      </c>
      <c r="M5" s="57">
        <v>493527</v>
      </c>
      <c r="N5" s="57">
        <v>355993.83999999997</v>
      </c>
      <c r="O5" s="57">
        <v>394802</v>
      </c>
      <c r="P5" s="57">
        <v>1230967.7</v>
      </c>
    </row>
    <row r="6" spans="2:16" ht="15" x14ac:dyDescent="0.2">
      <c r="B6" s="88" t="s">
        <v>117</v>
      </c>
      <c r="C6" s="56">
        <v>2</v>
      </c>
      <c r="D6" s="56">
        <v>0</v>
      </c>
      <c r="E6" s="56">
        <v>1</v>
      </c>
      <c r="F6" s="56">
        <v>1</v>
      </c>
      <c r="G6" s="56">
        <v>0</v>
      </c>
      <c r="H6" s="56"/>
      <c r="J6" s="88" t="s">
        <v>117</v>
      </c>
      <c r="K6" s="57">
        <v>265095</v>
      </c>
      <c r="L6" s="57">
        <v>577955</v>
      </c>
      <c r="M6" s="57">
        <v>343004</v>
      </c>
      <c r="N6" s="57">
        <v>278912.92</v>
      </c>
      <c r="O6" s="57">
        <v>378219.16</v>
      </c>
      <c r="P6" s="92"/>
    </row>
    <row r="7" spans="2:16" ht="15" x14ac:dyDescent="0.2">
      <c r="B7" s="88" t="s">
        <v>118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/>
      <c r="J7" s="88" t="s">
        <v>118</v>
      </c>
      <c r="K7" s="57">
        <v>315165</v>
      </c>
      <c r="L7" s="57">
        <v>473113</v>
      </c>
      <c r="M7" s="57">
        <v>624675</v>
      </c>
      <c r="N7" s="57">
        <v>464479.77999999997</v>
      </c>
      <c r="O7" s="57">
        <v>376836.14000000007</v>
      </c>
      <c r="P7" s="92"/>
    </row>
    <row r="8" spans="2:16" ht="15" x14ac:dyDescent="0.2">
      <c r="B8" s="88" t="s">
        <v>119</v>
      </c>
      <c r="C8" s="56">
        <v>0</v>
      </c>
      <c r="D8" s="58">
        <v>2</v>
      </c>
      <c r="E8" s="56">
        <v>0</v>
      </c>
      <c r="F8" s="56">
        <v>0</v>
      </c>
      <c r="G8" s="56">
        <v>1</v>
      </c>
      <c r="H8" s="56"/>
      <c r="J8" s="88" t="s">
        <v>119</v>
      </c>
      <c r="K8" s="57">
        <v>359694</v>
      </c>
      <c r="L8" s="57">
        <v>155476</v>
      </c>
      <c r="M8" s="57">
        <v>241614</v>
      </c>
      <c r="N8" s="57">
        <v>409561.14</v>
      </c>
      <c r="O8" s="57">
        <v>438171.59</v>
      </c>
      <c r="P8" s="92"/>
    </row>
    <row r="9" spans="2:16" ht="15" x14ac:dyDescent="0.2">
      <c r="B9" s="88" t="s">
        <v>120</v>
      </c>
      <c r="C9" s="56">
        <v>0</v>
      </c>
      <c r="D9" s="58">
        <v>0</v>
      </c>
      <c r="E9" s="56">
        <v>0</v>
      </c>
      <c r="F9" s="56">
        <v>0</v>
      </c>
      <c r="G9" s="56">
        <v>0</v>
      </c>
      <c r="H9" s="56"/>
      <c r="J9" s="88" t="s">
        <v>120</v>
      </c>
      <c r="K9" s="57">
        <v>415511</v>
      </c>
      <c r="L9" s="57">
        <v>201949</v>
      </c>
      <c r="M9" s="57">
        <v>733349.5</v>
      </c>
      <c r="N9" s="57">
        <v>556188.64</v>
      </c>
      <c r="O9" s="57">
        <v>291048.84000000003</v>
      </c>
      <c r="P9" s="92"/>
    </row>
    <row r="10" spans="2:16" ht="15" x14ac:dyDescent="0.2">
      <c r="B10" s="88" t="s">
        <v>121</v>
      </c>
      <c r="C10" s="56">
        <v>1</v>
      </c>
      <c r="D10" s="56">
        <v>0</v>
      </c>
      <c r="E10" s="56">
        <v>0</v>
      </c>
      <c r="F10" s="56">
        <v>0</v>
      </c>
      <c r="G10" s="56">
        <v>1</v>
      </c>
      <c r="H10" s="56"/>
      <c r="J10" s="88" t="s">
        <v>121</v>
      </c>
      <c r="K10" s="57">
        <v>458652</v>
      </c>
      <c r="L10" s="57">
        <v>525904</v>
      </c>
      <c r="M10" s="57">
        <v>531695.12</v>
      </c>
      <c r="N10" s="57">
        <v>553546.25</v>
      </c>
      <c r="O10" s="57">
        <v>353313.8</v>
      </c>
      <c r="P10" s="92"/>
    </row>
    <row r="11" spans="2:16" ht="15" x14ac:dyDescent="0.2">
      <c r="B11" s="88" t="s">
        <v>122</v>
      </c>
      <c r="C11" s="56">
        <v>0</v>
      </c>
      <c r="D11" s="56">
        <v>0</v>
      </c>
      <c r="E11" s="56">
        <v>0</v>
      </c>
      <c r="F11" s="118">
        <v>0</v>
      </c>
      <c r="G11" s="56">
        <v>0</v>
      </c>
      <c r="H11" s="56"/>
      <c r="J11" s="88" t="s">
        <v>122</v>
      </c>
      <c r="K11" s="57">
        <v>479042</v>
      </c>
      <c r="L11" s="57">
        <v>69031</v>
      </c>
      <c r="M11" s="57">
        <v>454918</v>
      </c>
      <c r="N11" s="57">
        <v>553546.25</v>
      </c>
      <c r="O11" s="57">
        <v>342219.2</v>
      </c>
      <c r="P11" s="92"/>
    </row>
    <row r="12" spans="2:16" ht="15" x14ac:dyDescent="0.2">
      <c r="B12" s="88" t="s">
        <v>123</v>
      </c>
      <c r="C12" s="56">
        <v>2</v>
      </c>
      <c r="D12" s="56">
        <v>0</v>
      </c>
      <c r="E12" s="56">
        <v>0</v>
      </c>
      <c r="F12" s="118">
        <v>0</v>
      </c>
      <c r="G12" s="56">
        <v>1</v>
      </c>
      <c r="H12" s="56"/>
      <c r="J12" s="88" t="s">
        <v>123</v>
      </c>
      <c r="K12" s="57">
        <v>464797</v>
      </c>
      <c r="L12" s="57">
        <v>477013</v>
      </c>
      <c r="M12" s="57">
        <v>689396.3</v>
      </c>
      <c r="N12" s="57">
        <v>553546.25</v>
      </c>
      <c r="O12" s="57">
        <v>452775.19000000006</v>
      </c>
      <c r="P12" s="92"/>
    </row>
    <row r="13" spans="2:16" ht="15" x14ac:dyDescent="0.2">
      <c r="B13" s="88" t="s">
        <v>124</v>
      </c>
      <c r="C13" s="56">
        <v>1</v>
      </c>
      <c r="D13" s="56">
        <v>0</v>
      </c>
      <c r="E13" s="56">
        <v>0</v>
      </c>
      <c r="F13" s="56">
        <v>0</v>
      </c>
      <c r="G13" s="56">
        <v>3</v>
      </c>
      <c r="H13" s="56"/>
      <c r="J13" s="88" t="s">
        <v>124</v>
      </c>
      <c r="K13" s="57">
        <v>337203</v>
      </c>
      <c r="L13" s="57">
        <v>413428</v>
      </c>
      <c r="M13" s="90">
        <v>372302</v>
      </c>
      <c r="N13" s="90">
        <v>473992.12</v>
      </c>
      <c r="O13" s="90">
        <v>409818</v>
      </c>
      <c r="P13" s="92"/>
    </row>
    <row r="14" spans="2:16" ht="15" x14ac:dyDescent="0.2">
      <c r="B14" s="88" t="s">
        <v>125</v>
      </c>
      <c r="C14" s="56">
        <v>0</v>
      </c>
      <c r="D14" s="56">
        <v>1</v>
      </c>
      <c r="E14" s="58">
        <v>0</v>
      </c>
      <c r="F14" s="58">
        <v>0</v>
      </c>
      <c r="G14" s="58">
        <v>5</v>
      </c>
      <c r="H14" s="58"/>
      <c r="J14" s="88" t="s">
        <v>125</v>
      </c>
      <c r="K14" s="57">
        <v>657926</v>
      </c>
      <c r="L14" s="57">
        <v>586865</v>
      </c>
      <c r="M14" s="57">
        <v>409522.73</v>
      </c>
      <c r="N14" s="57">
        <v>348147.91000000003</v>
      </c>
      <c r="O14" s="57">
        <v>400103.79</v>
      </c>
      <c r="P14" s="92"/>
    </row>
    <row r="15" spans="2:16" ht="15" x14ac:dyDescent="0.2">
      <c r="B15" s="88" t="s">
        <v>126</v>
      </c>
      <c r="C15" s="56">
        <v>0</v>
      </c>
      <c r="D15" s="56">
        <v>0</v>
      </c>
      <c r="E15" s="58">
        <v>0</v>
      </c>
      <c r="F15" s="58">
        <v>0</v>
      </c>
      <c r="G15" s="58">
        <v>2</v>
      </c>
      <c r="H15" s="58"/>
      <c r="J15" s="88" t="s">
        <v>126</v>
      </c>
      <c r="K15" s="57">
        <v>463666</v>
      </c>
      <c r="L15" s="57">
        <v>532838</v>
      </c>
      <c r="M15" s="57">
        <v>446870.12</v>
      </c>
      <c r="N15" s="57">
        <v>388111.31</v>
      </c>
      <c r="O15" s="57">
        <v>1016613.4299999999</v>
      </c>
      <c r="P15" s="92"/>
    </row>
    <row r="16" spans="2:16" ht="15" x14ac:dyDescent="0.2">
      <c r="B16" s="88" t="s">
        <v>127</v>
      </c>
      <c r="C16" s="56">
        <v>0</v>
      </c>
      <c r="D16" s="56">
        <v>0</v>
      </c>
      <c r="E16" s="58">
        <v>0</v>
      </c>
      <c r="F16" s="58">
        <v>0</v>
      </c>
      <c r="G16" s="58">
        <v>1</v>
      </c>
      <c r="H16" s="58"/>
      <c r="J16" s="88" t="s">
        <v>127</v>
      </c>
      <c r="K16" s="57">
        <v>535057</v>
      </c>
      <c r="L16" s="57">
        <v>449000</v>
      </c>
      <c r="M16" s="57">
        <v>419843.28</v>
      </c>
      <c r="N16" s="57">
        <v>396523.12</v>
      </c>
      <c r="O16" s="57">
        <v>1441977</v>
      </c>
      <c r="P16" s="92"/>
    </row>
    <row r="17" spans="2:16" ht="15" x14ac:dyDescent="0.2">
      <c r="B17" s="88" t="s">
        <v>128</v>
      </c>
      <c r="C17" s="89">
        <f>SUM(C5:C16)</f>
        <v>6</v>
      </c>
      <c r="D17" s="89">
        <f t="shared" ref="D17:H17" si="0">SUM(D5:D16)</f>
        <v>5</v>
      </c>
      <c r="E17" s="89">
        <f t="shared" si="0"/>
        <v>1</v>
      </c>
      <c r="F17" s="89">
        <f t="shared" si="0"/>
        <v>1</v>
      </c>
      <c r="G17" s="89">
        <f t="shared" si="0"/>
        <v>14</v>
      </c>
      <c r="H17" s="89">
        <f t="shared" si="0"/>
        <v>4</v>
      </c>
      <c r="I17" s="59"/>
      <c r="J17" s="91" t="s">
        <v>128</v>
      </c>
      <c r="K17" s="91">
        <f t="shared" ref="K17:P17" si="1">SUM(K5:K16)</f>
        <v>5148224</v>
      </c>
      <c r="L17" s="91">
        <f t="shared" si="1"/>
        <v>4990722</v>
      </c>
      <c r="M17" s="91">
        <f t="shared" si="1"/>
        <v>5760717.0500000007</v>
      </c>
      <c r="N17" s="91">
        <f t="shared" si="1"/>
        <v>5332549.53</v>
      </c>
      <c r="O17" s="91">
        <f t="shared" si="1"/>
        <v>6295898.1400000006</v>
      </c>
      <c r="P17" s="91">
        <f t="shared" si="1"/>
        <v>1230967.7</v>
      </c>
    </row>
  </sheetData>
  <mergeCells count="2">
    <mergeCell ref="B3:H3"/>
    <mergeCell ref="J3:P3"/>
  </mergeCells>
  <pageMargins left="0.7" right="0.7" top="0.75" bottom="0.75" header="0.3" footer="0.3"/>
  <pageSetup orientation="portrait" r:id="rId1"/>
  <ignoredErrors>
    <ignoredError sqref="K17:N1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6"/>
  <sheetViews>
    <sheetView workbookViewId="0">
      <selection activeCell="B10" sqref="B10:B11"/>
    </sheetView>
  </sheetViews>
  <sheetFormatPr baseColWidth="10" defaultColWidth="10.85546875" defaultRowHeight="12.75" x14ac:dyDescent="0.2"/>
  <cols>
    <col min="1" max="1" width="6.42578125" style="1" customWidth="1"/>
    <col min="2" max="2" width="56.28515625" style="1" bestFit="1" customWidth="1"/>
    <col min="3" max="3" width="18.7109375" style="3" bestFit="1" customWidth="1"/>
    <col min="4" max="4" width="18.5703125" style="3" bestFit="1" customWidth="1"/>
    <col min="5" max="5" width="19" style="3" bestFit="1" customWidth="1"/>
    <col min="6" max="6" width="19.28515625" style="3" bestFit="1" customWidth="1"/>
    <col min="7" max="16384" width="10.85546875" style="1"/>
  </cols>
  <sheetData>
    <row r="2" spans="2:6" x14ac:dyDescent="0.2">
      <c r="B2" s="116" t="s">
        <v>3</v>
      </c>
      <c r="C2" s="9"/>
      <c r="D2" s="9"/>
      <c r="E2" s="9"/>
      <c r="F2" s="9"/>
    </row>
    <row r="3" spans="2:6" x14ac:dyDescent="0.2">
      <c r="B3" s="116"/>
      <c r="C3" s="9"/>
      <c r="D3" s="9"/>
      <c r="E3" s="9"/>
      <c r="F3" s="9"/>
    </row>
    <row r="4" spans="2:6" x14ac:dyDescent="0.2">
      <c r="B4" s="72" t="s">
        <v>168</v>
      </c>
      <c r="C4" s="14"/>
      <c r="D4" s="14"/>
      <c r="E4" s="14"/>
      <c r="F4" s="10"/>
    </row>
    <row r="5" spans="2:6" x14ac:dyDescent="0.2">
      <c r="B5" s="72" t="s">
        <v>169</v>
      </c>
      <c r="C5" s="14"/>
      <c r="D5" s="14"/>
      <c r="E5" s="14"/>
      <c r="F5" s="10"/>
    </row>
    <row r="6" spans="2:6" x14ac:dyDescent="0.2">
      <c r="B6" s="60"/>
      <c r="C6" s="14"/>
      <c r="D6" s="14"/>
      <c r="E6" s="14"/>
      <c r="F6" s="10"/>
    </row>
    <row r="7" spans="2:6" x14ac:dyDescent="0.2">
      <c r="B7" s="15"/>
      <c r="C7" s="16"/>
      <c r="D7" s="16"/>
      <c r="E7" s="17"/>
      <c r="F7" s="11"/>
    </row>
    <row r="8" spans="2:6" x14ac:dyDescent="0.2">
      <c r="B8" s="13"/>
    </row>
    <row r="10" spans="2:6" x14ac:dyDescent="0.2">
      <c r="B10" s="117"/>
      <c r="C10" s="9"/>
      <c r="D10" s="9"/>
      <c r="E10" s="9"/>
      <c r="F10" s="9"/>
    </row>
    <row r="11" spans="2:6" x14ac:dyDescent="0.2">
      <c r="B11" s="117"/>
      <c r="C11" s="9"/>
      <c r="D11" s="9"/>
      <c r="E11" s="9"/>
      <c r="F11" s="9"/>
    </row>
    <row r="12" spans="2:6" x14ac:dyDescent="0.2">
      <c r="B12" s="13"/>
      <c r="C12" s="18"/>
      <c r="D12" s="18"/>
      <c r="E12" s="18"/>
      <c r="F12" s="10"/>
    </row>
    <row r="13" spans="2:6" x14ac:dyDescent="0.2">
      <c r="B13" s="13"/>
      <c r="C13" s="18"/>
      <c r="D13" s="18"/>
      <c r="E13" s="18"/>
      <c r="F13" s="10"/>
    </row>
    <row r="14" spans="2:6" x14ac:dyDescent="0.2">
      <c r="B14" s="13"/>
      <c r="C14" s="18"/>
      <c r="D14" s="18"/>
      <c r="E14" s="18"/>
      <c r="F14" s="10"/>
    </row>
    <row r="15" spans="2:6" x14ac:dyDescent="0.2">
      <c r="B15" s="15"/>
      <c r="C15" s="19"/>
      <c r="D15" s="19"/>
      <c r="E15" s="19"/>
      <c r="F15" s="12"/>
    </row>
    <row r="16" spans="2:6" x14ac:dyDescent="0.2">
      <c r="B16" s="13"/>
    </row>
  </sheetData>
  <mergeCells count="2">
    <mergeCell ref="B2:B3"/>
    <mergeCell ref="B10:B1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787B4-11DB-44AC-8298-60B441F1B266}">
  <dimension ref="B2:O22"/>
  <sheetViews>
    <sheetView showGridLines="0" workbookViewId="0">
      <selection activeCell="B5" sqref="B5"/>
    </sheetView>
  </sheetViews>
  <sheetFormatPr baseColWidth="10" defaultRowHeight="15" x14ac:dyDescent="0.25"/>
  <cols>
    <col min="1" max="1" width="11.42578125" style="121"/>
    <col min="2" max="2" width="26.5703125" style="121" bestFit="1" customWidth="1"/>
    <col min="3" max="16384" width="11.42578125" style="121"/>
  </cols>
  <sheetData>
    <row r="2" spans="2:15" x14ac:dyDescent="0.25">
      <c r="B2" s="119" t="s">
        <v>170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2:15" ht="15.75" thickBot="1" x14ac:dyDescent="0.3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5" ht="15.75" thickBot="1" x14ac:dyDescent="0.3">
      <c r="B4" s="122" t="s">
        <v>171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4"/>
      <c r="O4" s="125" t="s">
        <v>128</v>
      </c>
    </row>
    <row r="5" spans="2:15" ht="15.75" thickBot="1" x14ac:dyDescent="0.3">
      <c r="B5" s="126" t="s">
        <v>136</v>
      </c>
      <c r="C5" s="127">
        <v>1</v>
      </c>
      <c r="D5" s="127">
        <v>2</v>
      </c>
      <c r="E5" s="127">
        <v>3</v>
      </c>
      <c r="F5" s="127">
        <v>4</v>
      </c>
      <c r="G5" s="127">
        <v>5</v>
      </c>
      <c r="H5" s="127">
        <v>6</v>
      </c>
      <c r="I5" s="127">
        <v>7</v>
      </c>
      <c r="J5" s="127">
        <v>8</v>
      </c>
      <c r="K5" s="127">
        <v>9</v>
      </c>
      <c r="L5" s="127">
        <v>10</v>
      </c>
      <c r="M5" s="127">
        <v>11</v>
      </c>
      <c r="N5" s="127">
        <v>12</v>
      </c>
      <c r="O5" s="128"/>
    </row>
    <row r="6" spans="2:15" x14ac:dyDescent="0.25">
      <c r="B6" s="129" t="s">
        <v>137</v>
      </c>
      <c r="C6" s="130">
        <v>4</v>
      </c>
      <c r="D6" s="130">
        <v>3</v>
      </c>
      <c r="E6" s="130">
        <v>4</v>
      </c>
      <c r="F6" s="130">
        <v>8</v>
      </c>
      <c r="G6" s="130">
        <v>9</v>
      </c>
      <c r="H6" s="130">
        <v>9</v>
      </c>
      <c r="I6" s="130">
        <v>14</v>
      </c>
      <c r="J6" s="130">
        <v>14</v>
      </c>
      <c r="K6" s="130">
        <v>15</v>
      </c>
      <c r="L6" s="130">
        <v>15</v>
      </c>
      <c r="M6" s="130">
        <v>15</v>
      </c>
      <c r="N6" s="130">
        <v>6</v>
      </c>
      <c r="O6" s="131">
        <v>116</v>
      </c>
    </row>
    <row r="7" spans="2:15" ht="15.75" thickBot="1" x14ac:dyDescent="0.3">
      <c r="B7" s="132" t="s">
        <v>139</v>
      </c>
      <c r="C7" s="133">
        <v>520</v>
      </c>
      <c r="D7" s="133">
        <v>390</v>
      </c>
      <c r="E7" s="133">
        <v>520</v>
      </c>
      <c r="F7" s="133">
        <v>1040</v>
      </c>
      <c r="G7" s="133">
        <v>1170</v>
      </c>
      <c r="H7" s="133">
        <v>1170</v>
      </c>
      <c r="I7" s="133">
        <v>1820</v>
      </c>
      <c r="J7" s="133">
        <v>1820</v>
      </c>
      <c r="K7" s="133">
        <v>1950</v>
      </c>
      <c r="L7" s="133">
        <v>1950</v>
      </c>
      <c r="M7" s="133">
        <v>1950</v>
      </c>
      <c r="N7" s="133">
        <v>780</v>
      </c>
      <c r="O7" s="134">
        <v>15080</v>
      </c>
    </row>
    <row r="8" spans="2:15" x14ac:dyDescent="0.25"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</row>
    <row r="9" spans="2:15" x14ac:dyDescent="0.25">
      <c r="B9" s="119" t="s">
        <v>172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</row>
    <row r="10" spans="2:15" ht="15.75" thickBot="1" x14ac:dyDescent="0.3"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</row>
    <row r="11" spans="2:15" ht="15.75" thickBot="1" x14ac:dyDescent="0.3">
      <c r="B11" s="122" t="s">
        <v>135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35"/>
      <c r="O11" s="136" t="s">
        <v>128</v>
      </c>
    </row>
    <row r="12" spans="2:15" ht="15.75" thickBot="1" x14ac:dyDescent="0.3">
      <c r="B12" s="126" t="s">
        <v>136</v>
      </c>
      <c r="C12" s="127">
        <v>1</v>
      </c>
      <c r="D12" s="127">
        <v>2</v>
      </c>
      <c r="E12" s="127">
        <v>3</v>
      </c>
      <c r="F12" s="127">
        <v>4</v>
      </c>
      <c r="G12" s="127">
        <v>5</v>
      </c>
      <c r="H12" s="127">
        <v>6</v>
      </c>
      <c r="I12" s="127">
        <v>7</v>
      </c>
      <c r="J12" s="127">
        <v>8</v>
      </c>
      <c r="K12" s="127">
        <v>9</v>
      </c>
      <c r="L12" s="127">
        <v>10</v>
      </c>
      <c r="M12" s="127">
        <v>11</v>
      </c>
      <c r="N12" s="137">
        <v>12</v>
      </c>
      <c r="O12" s="138"/>
    </row>
    <row r="13" spans="2:15" x14ac:dyDescent="0.25">
      <c r="B13" s="129" t="s">
        <v>137</v>
      </c>
      <c r="C13" s="130">
        <v>9</v>
      </c>
      <c r="D13" s="130">
        <v>10</v>
      </c>
      <c r="E13" s="130">
        <v>11</v>
      </c>
      <c r="F13" s="130">
        <v>11</v>
      </c>
      <c r="G13" s="130">
        <v>12</v>
      </c>
      <c r="H13" s="130">
        <v>12</v>
      </c>
      <c r="I13" s="130">
        <v>16</v>
      </c>
      <c r="J13" s="130">
        <v>16</v>
      </c>
      <c r="K13" s="130">
        <v>16</v>
      </c>
      <c r="L13" s="130">
        <v>16</v>
      </c>
      <c r="M13" s="130">
        <v>16</v>
      </c>
      <c r="N13" s="139">
        <v>8</v>
      </c>
      <c r="O13" s="140">
        <v>153</v>
      </c>
    </row>
    <row r="14" spans="2:15" ht="15.75" thickBot="1" x14ac:dyDescent="0.3">
      <c r="B14" s="132" t="s">
        <v>139</v>
      </c>
      <c r="C14" s="133">
        <v>1170</v>
      </c>
      <c r="D14" s="133">
        <v>1300</v>
      </c>
      <c r="E14" s="133">
        <v>1430</v>
      </c>
      <c r="F14" s="133">
        <v>1430</v>
      </c>
      <c r="G14" s="133">
        <v>1560</v>
      </c>
      <c r="H14" s="133">
        <v>1560</v>
      </c>
      <c r="I14" s="133">
        <v>2080</v>
      </c>
      <c r="J14" s="133">
        <v>2080</v>
      </c>
      <c r="K14" s="133">
        <v>2080</v>
      </c>
      <c r="L14" s="133">
        <v>2080</v>
      </c>
      <c r="M14" s="133">
        <v>2080</v>
      </c>
      <c r="N14" s="141">
        <v>1040</v>
      </c>
      <c r="O14" s="142">
        <v>19890</v>
      </c>
    </row>
    <row r="15" spans="2:15" x14ac:dyDescent="0.25"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</row>
    <row r="16" spans="2:15" x14ac:dyDescent="0.25">
      <c r="B16" s="119" t="s">
        <v>173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2:15" ht="15.75" thickBot="1" x14ac:dyDescent="0.3"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</row>
    <row r="18" spans="2:15" ht="15.75" thickBot="1" x14ac:dyDescent="0.3">
      <c r="B18" s="122" t="s">
        <v>135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35"/>
      <c r="O18" s="136" t="s">
        <v>128</v>
      </c>
    </row>
    <row r="19" spans="2:15" ht="15.75" thickBot="1" x14ac:dyDescent="0.3">
      <c r="B19" s="126" t="s">
        <v>136</v>
      </c>
      <c r="C19" s="127">
        <v>1</v>
      </c>
      <c r="D19" s="127">
        <v>2</v>
      </c>
      <c r="E19" s="127">
        <v>3</v>
      </c>
      <c r="F19" s="127">
        <v>4</v>
      </c>
      <c r="G19" s="127">
        <v>5</v>
      </c>
      <c r="H19" s="127">
        <v>6</v>
      </c>
      <c r="I19" s="127">
        <v>7</v>
      </c>
      <c r="J19" s="127">
        <v>8</v>
      </c>
      <c r="K19" s="127">
        <v>9</v>
      </c>
      <c r="L19" s="127">
        <v>10</v>
      </c>
      <c r="M19" s="127">
        <v>11</v>
      </c>
      <c r="N19" s="137">
        <v>12</v>
      </c>
      <c r="O19" s="138"/>
    </row>
    <row r="20" spans="2:15" x14ac:dyDescent="0.25">
      <c r="B20" s="129" t="s">
        <v>137</v>
      </c>
      <c r="C20" s="130">
        <v>9</v>
      </c>
      <c r="D20" s="130">
        <v>11</v>
      </c>
      <c r="E20" s="130">
        <v>13</v>
      </c>
      <c r="F20" s="130">
        <v>13</v>
      </c>
      <c r="G20" s="130">
        <v>15</v>
      </c>
      <c r="H20" s="130">
        <v>15</v>
      </c>
      <c r="I20" s="130">
        <v>18</v>
      </c>
      <c r="J20" s="130">
        <v>18</v>
      </c>
      <c r="K20" s="130">
        <v>22</v>
      </c>
      <c r="L20" s="130">
        <v>22</v>
      </c>
      <c r="M20" s="130">
        <v>21</v>
      </c>
      <c r="N20" s="139">
        <v>15</v>
      </c>
      <c r="O20" s="140">
        <v>192</v>
      </c>
    </row>
    <row r="21" spans="2:15" ht="15.75" thickBot="1" x14ac:dyDescent="0.3">
      <c r="B21" s="132" t="s">
        <v>139</v>
      </c>
      <c r="C21" s="133">
        <v>1170</v>
      </c>
      <c r="D21" s="133">
        <v>1430</v>
      </c>
      <c r="E21" s="133">
        <v>1690</v>
      </c>
      <c r="F21" s="133">
        <v>1690</v>
      </c>
      <c r="G21" s="133">
        <v>1950</v>
      </c>
      <c r="H21" s="133">
        <v>1950</v>
      </c>
      <c r="I21" s="133">
        <v>2340</v>
      </c>
      <c r="J21" s="133">
        <v>2340</v>
      </c>
      <c r="K21" s="133">
        <v>2860</v>
      </c>
      <c r="L21" s="133">
        <v>2860</v>
      </c>
      <c r="M21" s="133">
        <v>2730</v>
      </c>
      <c r="N21" s="141">
        <v>1950</v>
      </c>
      <c r="O21" s="142">
        <v>24960</v>
      </c>
    </row>
    <row r="22" spans="2:15" x14ac:dyDescent="0.25">
      <c r="B22" s="143"/>
    </row>
  </sheetData>
  <mergeCells count="6">
    <mergeCell ref="B4:N4"/>
    <mergeCell ref="O4:O5"/>
    <mergeCell ref="B11:N11"/>
    <mergeCell ref="O11:O12"/>
    <mergeCell ref="B18:N18"/>
    <mergeCell ref="O18:O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Tasas Actuales</vt:lpstr>
      <vt:lpstr>Costo Gestion Recaudo</vt:lpstr>
      <vt:lpstr>Base de clientes Aseg</vt:lpstr>
      <vt:lpstr>2021_11Vida Deudores Inm.Pr</vt:lpstr>
      <vt:lpstr>2021_11 Incendio Inm.Pr</vt:lpstr>
      <vt:lpstr>2021_11 Incendio Clientes</vt:lpstr>
      <vt:lpstr>Primas por Vigencia</vt:lpstr>
      <vt:lpstr> Siniestralidad</vt:lpstr>
      <vt:lpstr>Proyeccion colocacion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Velez, Alejandro</dc:creator>
  <cp:lastModifiedBy>Sebastian Hidalgo Dager</cp:lastModifiedBy>
  <dcterms:created xsi:type="dcterms:W3CDTF">2021-11-11T16:14:49Z</dcterms:created>
  <dcterms:modified xsi:type="dcterms:W3CDTF">2024-03-07T21:54:16Z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7b247-e90e-43a3-9d7b-004f14ae6873_Enabled">
    <vt:lpwstr>true</vt:lpwstr>
  </property>
  <property fmtid="{D5CDD505-2E9C-101B-9397-08002B2CF9AE}" pid="3" name="MSIP_Label_d347b247-e90e-43a3-9d7b-004f14ae6873_SetDate">
    <vt:lpwstr>2021-11-11T16:14:50Z</vt:lpwstr>
  </property>
  <property fmtid="{D5CDD505-2E9C-101B-9397-08002B2CF9AE}" pid="4" name="MSIP_Label_d347b247-e90e-43a3-9d7b-004f14ae6873_Method">
    <vt:lpwstr>Standard</vt:lpwstr>
  </property>
  <property fmtid="{D5CDD505-2E9C-101B-9397-08002B2CF9AE}" pid="5" name="MSIP_Label_d347b247-e90e-43a3-9d7b-004f14ae6873_Name">
    <vt:lpwstr>d347b247-e90e-43a3-9d7b-004f14ae6873</vt:lpwstr>
  </property>
  <property fmtid="{D5CDD505-2E9C-101B-9397-08002B2CF9AE}" pid="6" name="MSIP_Label_d347b247-e90e-43a3-9d7b-004f14ae6873_SiteId">
    <vt:lpwstr>76e3921f-489b-4b7e-9547-9ea297add9b5</vt:lpwstr>
  </property>
  <property fmtid="{D5CDD505-2E9C-101B-9397-08002B2CF9AE}" pid="7" name="MSIP_Label_d347b247-e90e-43a3-9d7b-004f14ae6873_ActionId">
    <vt:lpwstr>d6692d1a-7fc9-43fb-be43-29bda1b42943</vt:lpwstr>
  </property>
  <property fmtid="{D5CDD505-2E9C-101B-9397-08002B2CF9AE}" pid="8" name="MSIP_Label_d347b247-e90e-43a3-9d7b-004f14ae6873_ContentBits">
    <vt:lpwstr>0</vt:lpwstr>
  </property>
</Properties>
</file>