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icitaciones\2022\Conv 331\Anexos\"/>
    </mc:Choice>
  </mc:AlternateContent>
  <xr:revisionPtr revIDLastSave="0" documentId="13_ncr:1_{88E4337C-FDBB-4819-BA45-58714DAE3516}" xr6:coauthVersionLast="47" xr6:coauthVersionMax="47" xr10:uidLastSave="{00000000-0000-0000-0000-000000000000}"/>
  <bookViews>
    <workbookView xWindow="-120" yWindow="-120" windowWidth="20730" windowHeight="11160" tabRatio="800" xr2:uid="{00000000-000D-0000-FFFF-FFFF00000000}"/>
  </bookViews>
  <sheets>
    <sheet name="Ficha tecnica" sheetId="10" r:id="rId1"/>
    <sheet name="Tasas Actuales" sheetId="6" r:id="rId2"/>
    <sheet name="Costo Gestion Recaudo" sheetId="9" r:id="rId3"/>
    <sheet name="Base de clientes Aseg" sheetId="7" r:id="rId4"/>
    <sheet name="2021_11Vida Deudores Inm.Pr" sheetId="11" state="hidden" r:id="rId5"/>
    <sheet name="2021_11 Incendio Inm.Pr" sheetId="12" state="hidden" r:id="rId6"/>
    <sheet name="2021_11 Incendio Clientes" sheetId="13" state="hidden" r:id="rId7"/>
    <sheet name="Primas por Vigencia" sheetId="8" r:id="rId8"/>
    <sheet name="Proyección Colocación" sheetId="5" r:id="rId9"/>
    <sheet name=" Siniestralidad" sheetId="2" r:id="rId10"/>
  </sheets>
  <externalReferences>
    <externalReference r:id="rId11"/>
    <externalReference r:id="rId12"/>
  </externalReferences>
  <definedNames>
    <definedName name="_xlnm._FilterDatabase" localSheetId="4" hidden="1">'2021_11Vida Deudores Inm.Pr'!$A$1:$X$3</definedName>
    <definedName name="agfhahuiu813" localSheetId="4">#REF!</definedName>
    <definedName name="agfhahuiu813">#REF!</definedName>
    <definedName name="agodos">#REF!</definedName>
    <definedName name="agosto">#REF!</definedName>
    <definedName name="agouno">#REF!</definedName>
    <definedName name="asdfg898">#REF!</definedName>
    <definedName name="ashgfsjh9890">#REF!</definedName>
    <definedName name="_xlnm.Database">#REF!</definedName>
    <definedName name="CALI">#REF!</definedName>
    <definedName name="CALI_1" localSheetId="4">[1]Cali!#REF!</definedName>
    <definedName name="CALI_1">[1]Cali!#REF!</definedName>
    <definedName name="CALIS" localSheetId="4">#REF!</definedName>
    <definedName name="CALIS">#REF!</definedName>
    <definedName name="Cartera_Vs_Recaudos_Mayo_2015">#REF!</definedName>
    <definedName name="CRUCE">#REF!</definedName>
    <definedName name="CRUCE_AGENCIA">#REF!</definedName>
    <definedName name="CRUCE_DATOS">#REF!</definedName>
    <definedName name="Cruce_Deudores">#REF!</definedName>
    <definedName name="Cruce_Recaudo_Deudores">#REF!</definedName>
    <definedName name="CRUCE_VGD_DIC" localSheetId="4">'[2]2015_12 Recaudos Deudor Allianz'!#REF!</definedName>
    <definedName name="CRUCE_VGD_DIC">'[2]2015_12 Recaudos Deudor Allianz'!#REF!</definedName>
    <definedName name="CRUCE_VGD_OCT" localSheetId="4">#REF!</definedName>
    <definedName name="CRUCE_VGD_OCT">#REF!</definedName>
    <definedName name="cruce_vgd_sept">#REF!</definedName>
    <definedName name="Cruce_Voy_Seguro">#REF!</definedName>
    <definedName name="cruce_vs">#REF!</definedName>
    <definedName name="CRUCE_VS___FECHA_DESEMBOLSO">#REF!</definedName>
    <definedName name="CRUCE_VS_DIC">#REF!</definedName>
    <definedName name="CRUCE_VS_OCT">#REF!</definedName>
    <definedName name="doepwriqiw0">#REF!</definedName>
    <definedName name="dos">#REF!</definedName>
    <definedName name="dosca">#REF!</definedName>
    <definedName name="ERESUL06">#REF!</definedName>
    <definedName name="erewqurui9">#REF!</definedName>
    <definedName name="eriruf">#REF!</definedName>
    <definedName name="erjwaerjjflñ">#REF!</definedName>
    <definedName name="fasfkajfklasfjalkj">#REF!</definedName>
    <definedName name="fjdasklfjsakjfajkfl">#REF!</definedName>
    <definedName name="fljflksjf">#REF!</definedName>
    <definedName name="fsdfjsa4868768">#REF!</definedName>
    <definedName name="FUERA">#REF!</definedName>
    <definedName name="hasfjh131">#REF!</definedName>
    <definedName name="ITP">#REF!</definedName>
    <definedName name="jdfjdjl">#REF!</definedName>
    <definedName name="jdsfe8u8">#REF!</definedName>
    <definedName name="jfal8708900">#REF!</definedName>
    <definedName name="jfjalksjf1">#REF!</definedName>
    <definedName name="jflejriweaj">#REF!</definedName>
    <definedName name="jijfd">#REF!</definedName>
    <definedName name="jlkj907667">#REF!</definedName>
    <definedName name="ksdfñlsadfkkaweroiw">#REF!</definedName>
    <definedName name="ljjdfoiq9">#REF!</definedName>
    <definedName name="mafe">#REF!</definedName>
    <definedName name="mckval0">#REF!</definedName>
    <definedName name="mf">#REF!</definedName>
    <definedName name="mfklasjfsajfklajñ">#REF!</definedName>
    <definedName name="mfkldfjlskdjfaj">#REF!</definedName>
    <definedName name="mzvnzn077487234">#REF!</definedName>
    <definedName name="nfasdfa8998">#REF!</definedName>
    <definedName name="ofic">#REF!</definedName>
    <definedName name="once">#REF!</definedName>
    <definedName name="oncese">#REF!</definedName>
    <definedName name="pere">#REF!</definedName>
    <definedName name="PRINT_AREA">#N/A</definedName>
    <definedName name="PRINT_AREA_MI">#N/A</definedName>
    <definedName name="PRINT_TITLES_MI">#N/A</definedName>
    <definedName name="PTES" localSheetId="4">#REF!</definedName>
    <definedName name="PTES">#REF!</definedName>
    <definedName name="qepd">#REF!</definedName>
    <definedName name="qwrk00llp">#REF!</definedName>
    <definedName name="reclamos">#REF!</definedName>
    <definedName name="report">#REF!</definedName>
    <definedName name="rieuriu5238">#REF!</definedName>
    <definedName name="ruiewyr9">#REF!</definedName>
    <definedName name="sigue">#REF!</definedName>
    <definedName name="sl">#REF!</definedName>
    <definedName name="SOLIC">#REF!</definedName>
    <definedName name="STR">#REF!</definedName>
    <definedName name="stro">#REF!</definedName>
    <definedName name="STROS">#REF!</definedName>
    <definedName name="tate">#REF!</definedName>
    <definedName name="tres">#REF!</definedName>
    <definedName name="tu">#REF!</definedName>
    <definedName name="unoca">#REF!</definedName>
    <definedName name="valle">#REF!</definedName>
    <definedName name="xasljt999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7" l="1"/>
  <c r="C31" i="7"/>
  <c r="L17" i="8" l="1"/>
  <c r="K17" i="8"/>
  <c r="J17" i="8"/>
  <c r="I17" i="8"/>
  <c r="F11" i="6" l="1"/>
  <c r="E11" i="6"/>
  <c r="P11" i="13" l="1"/>
  <c r="O11" i="13"/>
  <c r="K11" i="13"/>
  <c r="J11" i="13"/>
  <c r="I11" i="13"/>
  <c r="H11" i="13"/>
  <c r="O4" i="12"/>
  <c r="N4" i="12"/>
  <c r="K4" i="12"/>
  <c r="J4" i="12"/>
  <c r="I4" i="12"/>
  <c r="H4" i="12"/>
  <c r="S4" i="11"/>
  <c r="R4" i="11"/>
  <c r="M4" i="11"/>
</calcChain>
</file>

<file path=xl/sharedStrings.xml><?xml version="1.0" encoding="utf-8"?>
<sst xmlns="http://schemas.openxmlformats.org/spreadsheetml/2006/main" count="288" uniqueCount="170">
  <si>
    <t>TOTAL</t>
  </si>
  <si>
    <t>GERENCIA DE SEGUROS</t>
  </si>
  <si>
    <t>TASAS Y MONTO VIDA DEUDOR GARANTIA HIPOTECARIA</t>
  </si>
  <si>
    <t xml:space="preserve">NOTA: </t>
  </si>
  <si>
    <t>CÓD. AGENCIA</t>
  </si>
  <si>
    <t>AGENCIA</t>
  </si>
  <si>
    <t>T. IDENT.</t>
  </si>
  <si>
    <t xml:space="preserve">IDENTIF. </t>
  </si>
  <si>
    <t>NOMBRE COMPLETO</t>
  </si>
  <si>
    <t>GNR.</t>
  </si>
  <si>
    <t>EDAD</t>
  </si>
  <si>
    <t>F. NACIMIENTO</t>
  </si>
  <si>
    <t>TIPO DE PRODUCTO</t>
  </si>
  <si>
    <t>CRÉDITO</t>
  </si>
  <si>
    <t>CUENTA CLIENTE</t>
  </si>
  <si>
    <t>OPERACIÓN</t>
  </si>
  <si>
    <t>PRIMA</t>
  </si>
  <si>
    <t>F. PRX. PG.</t>
  </si>
  <si>
    <t>F. DESEMB.</t>
  </si>
  <si>
    <t>F. VCTO.</t>
  </si>
  <si>
    <t>DIAS VENCIDOS</t>
  </si>
  <si>
    <t>MONTO FINANCIADO</t>
  </si>
  <si>
    <t>SALDO A CAPITAL</t>
  </si>
  <si>
    <t>TIPO DE SOCIEDAD</t>
  </si>
  <si>
    <t>DIRECCION</t>
  </si>
  <si>
    <t>TELEFONO</t>
  </si>
  <si>
    <t>BARRIO</t>
  </si>
  <si>
    <t>CIUDAD</t>
  </si>
  <si>
    <t>ARMENIA SUR</t>
  </si>
  <si>
    <t>CEDULA</t>
  </si>
  <si>
    <t>JORGE ELIECER GARCIA GARCIA</t>
  </si>
  <si>
    <t>M</t>
  </si>
  <si>
    <t>Comercial - Inmueble Productiv</t>
  </si>
  <si>
    <t>PERSONA NATURAL</t>
  </si>
  <si>
    <t>BRR 19 DE ENERO CL 46A 19 25</t>
  </si>
  <si>
    <t>3146396781 - 3218151718</t>
  </si>
  <si>
    <t>19 DE ENERO (ARM)</t>
  </si>
  <si>
    <t>ARMENIA</t>
  </si>
  <si>
    <t>SAN NICOLAS</t>
  </si>
  <si>
    <t>SAIDA BIBIANA VELASQUEZ VELASQUEZ</t>
  </si>
  <si>
    <t>F</t>
  </si>
  <si>
    <t>CARRERA 17c 7 08</t>
  </si>
  <si>
    <t>3128476931 - 3104334975</t>
  </si>
  <si>
    <t>EL ROSARIO (CART)</t>
  </si>
  <si>
    <t>CARTAGO</t>
  </si>
  <si>
    <t>Recaudos</t>
  </si>
  <si>
    <t>VALOR GARANTIA</t>
  </si>
  <si>
    <t>IVA</t>
  </si>
  <si>
    <t>Direccion Inmueble</t>
  </si>
  <si>
    <t>Telefono Inmueble</t>
  </si>
  <si>
    <t>Ciudad Inmueble</t>
  </si>
  <si>
    <t>Departamento Inmueble</t>
  </si>
  <si>
    <t>447023000102768</t>
  </si>
  <si>
    <t>CL 46A No.19-25</t>
  </si>
  <si>
    <t>CL 46A No.19-25 (Urbanizacion 19 DE ENERO)</t>
  </si>
  <si>
    <t>QUINDIO</t>
  </si>
  <si>
    <t>746009000207897</t>
  </si>
  <si>
    <t>CRA 15 15A 68</t>
  </si>
  <si>
    <t>VALLE DEL CAUCA</t>
  </si>
  <si>
    <t>TASA</t>
  </si>
  <si>
    <t>006</t>
  </si>
  <si>
    <t>CASONA</t>
  </si>
  <si>
    <t>REINA ESPERANZA ROJAS CARVAJAL</t>
  </si>
  <si>
    <t>CALLE 86A 26-83</t>
  </si>
  <si>
    <t>PUERTA DEL SOL (Casona)</t>
  </si>
  <si>
    <t>CALI</t>
  </si>
  <si>
    <t>CALLE 86A 26-83 (PUERTA DEL SOL)</t>
  </si>
  <si>
    <t>067</t>
  </si>
  <si>
    <t>PALMIRA EL BOSQUE</t>
  </si>
  <si>
    <t>ALFA PRINCESA CORAL CHAMORRO</t>
  </si>
  <si>
    <t>CALLE 34 A 2EA 59</t>
  </si>
  <si>
    <t>URB HACIENDA BUENOS AIRES (PALMIRA)</t>
  </si>
  <si>
    <t>PALMIRA</t>
  </si>
  <si>
    <t>CALLE 34 A 2EA 59 (URB HACIENDA BUENOS AIRES)</t>
  </si>
  <si>
    <t>030</t>
  </si>
  <si>
    <t>MODELO</t>
  </si>
  <si>
    <t>LUCRECIA ANACONA ANACONA</t>
  </si>
  <si>
    <t>CL 1 NTE # 10-30</t>
  </si>
  <si>
    <t>MODELO (POPAYAN)</t>
  </si>
  <si>
    <t>POPAYAN</t>
  </si>
  <si>
    <t>CL 1 NTE # 10-30 (MODELO)</t>
  </si>
  <si>
    <t>CAUCA</t>
  </si>
  <si>
    <t>018</t>
  </si>
  <si>
    <t>NORTE</t>
  </si>
  <si>
    <t>HERNAN BETANCOURT GOMEZ</t>
  </si>
  <si>
    <t>CALLE 33 No.4 B - 25   CASA  SEGUNDO PISO</t>
  </si>
  <si>
    <t>PORVENIR</t>
  </si>
  <si>
    <t>CALLE 33 No.4 B - 25 (EL PORVENIR)</t>
  </si>
  <si>
    <t>071</t>
  </si>
  <si>
    <t>PORTADA AL MAR</t>
  </si>
  <si>
    <t>JOSE ALONSO LONDONO MARIN</t>
  </si>
  <si>
    <t>AVENIDA 6  29 B  04  OESTE CASA</t>
  </si>
  <si>
    <t>VILLA DE MAR</t>
  </si>
  <si>
    <t>AVENIDA 6 OESTE #28A OESTE-20 (VISTA HERMOSA)</t>
  </si>
  <si>
    <t>JASMIN GRACIELA CERON GAVIRIA</t>
  </si>
  <si>
    <t>AVENIDA 40 A OESTE No.10-40</t>
  </si>
  <si>
    <t>CORREGIMIENTO DE GOLONDRINAS EN MONTEBELLO</t>
  </si>
  <si>
    <t>AVENIDA 40 A OESTE No.10-40 (CORREGIMIENTO DE GOLONDRINAS EN MONTEBELLO)</t>
  </si>
  <si>
    <t>068</t>
  </si>
  <si>
    <t>JAIRO ALBERTO GIRALDO RICO</t>
  </si>
  <si>
    <t>CALLE 9 A 17   07 EL ROSARIO</t>
  </si>
  <si>
    <t>CL 8 #17-08 (EL ROSARIO)</t>
  </si>
  <si>
    <t>009</t>
  </si>
  <si>
    <t>VALLADO</t>
  </si>
  <si>
    <t>BLANCA NIDIA VELASQUEZ CARDONA</t>
  </si>
  <si>
    <t>Carrera 44 # 55-10</t>
  </si>
  <si>
    <t>El Morichal De Comfandi Etapa II</t>
  </si>
  <si>
    <t>Carrera 44 # 55-10 (El Morichal De Comfandi Etapa II)</t>
  </si>
  <si>
    <t>LUIS ALBERTO CRUZ GIRALDO</t>
  </si>
  <si>
    <t>CARRERA 15 6 56</t>
  </si>
  <si>
    <t>DEPARTAMENTAL (CART)</t>
  </si>
  <si>
    <t>CRA 14C # 6-03 (DEPARTAMENTAL)</t>
  </si>
  <si>
    <t xml:space="preserve">COSTO POR GESTIÓN DE RECAUDO </t>
  </si>
  <si>
    <t xml:space="preserve">No de DESEMBOLSOS  POR VIGENCIA </t>
  </si>
  <si>
    <t>PRIMAS RECAUDAS POR VIGENCIA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</si>
  <si>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</si>
  <si>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</si>
  <si>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</si>
  <si>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</si>
  <si>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</si>
  <si>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</si>
  <si>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</si>
  <si>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</si>
  <si>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</si>
  <si>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</si>
  <si>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</si>
  <si>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</si>
  <si>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</si>
  <si>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</si>
  <si>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MONTO FINANCIADO </t>
  </si>
  <si>
    <t xml:space="preserve">PRODUCTO </t>
  </si>
  <si>
    <t xml:space="preserve">Inmueble productivo </t>
  </si>
  <si>
    <t>FICHA TECNICA DE PRODUCTOS</t>
  </si>
  <si>
    <t>CARACTERISTICAS</t>
  </si>
  <si>
    <t>MONTO</t>
  </si>
  <si>
    <t xml:space="preserve">TIPO O CLASIFICACION DEL PRODUCTO </t>
  </si>
  <si>
    <t xml:space="preserve">MERCADO OBJETIVO </t>
  </si>
  <si>
    <t>PLAZO</t>
  </si>
  <si>
    <t>SEGUROS REQUERIDOS</t>
  </si>
  <si>
    <t>Inmueble Productivo (TIPO 1)</t>
  </si>
  <si>
    <t>Inmueble Productivo (TIPO 2)</t>
  </si>
  <si>
    <t>Monto mínimo: 25 SMMLV
Monto máximo: 300SMMLV</t>
  </si>
  <si>
    <t>Comercial</t>
  </si>
  <si>
    <t>1. Microempresarios, persona natural y reside en Colombia
2. Persona natural, nacionalidad colombiana y reside en el exterior</t>
  </si>
  <si>
    <r>
      <t>* Corresponde al financiamiento de bienes inmubles productivos</t>
    </r>
    <r>
      <rPr>
        <sz val="10"/>
        <color rgb="FFF56B1D"/>
        <rFont val="Arial"/>
        <family val="2"/>
      </rPr>
      <t xml:space="preserve"> (negocio + vivienda)</t>
    </r>
    <r>
      <rPr>
        <sz val="10"/>
        <color theme="1"/>
        <rFont val="Arial"/>
        <family val="2"/>
      </rPr>
      <t xml:space="preserve">, alejándose de los parámetros de la ley de vivienda y asignado bajo metodología especializada de microcrédito con garantía hipotecaria.
*Porcentaje de financiación hasta el 70%
*Frecuencia de pago: mensual
</t>
    </r>
  </si>
  <si>
    <r>
      <t xml:space="preserve">Se realiza prestamo para financiar </t>
    </r>
    <r>
      <rPr>
        <sz val="10"/>
        <color rgb="FFF56B1D"/>
        <rFont val="Arial"/>
        <family val="2"/>
      </rPr>
      <t>(Capital de trabajo, Activos Fijos o Remodelación)</t>
    </r>
    <r>
      <rPr>
        <sz val="10"/>
        <color theme="1"/>
        <rFont val="Arial"/>
        <family val="2"/>
      </rPr>
      <t xml:space="preserve"> con garantia hipotecaria</t>
    </r>
  </si>
  <si>
    <t xml:space="preserve">PRIMA MENSUAL POR MILLON PRESTADO </t>
  </si>
  <si>
    <t xml:space="preserve">CANTIDAD DE CREDITOS </t>
  </si>
  <si>
    <t xml:space="preserve">SALDO A CAPITAL </t>
  </si>
  <si>
    <t>TOTAL GENERAL</t>
  </si>
  <si>
    <t>Microcredito con garantia hipotecaria</t>
  </si>
  <si>
    <t xml:space="preserve">PROYECCIÓN DE COLOCACIÓN </t>
  </si>
  <si>
    <t>CARTERA NACIONAL (Colombia)</t>
  </si>
  <si>
    <t>Mes</t>
  </si>
  <si>
    <t>Total Créditos</t>
  </si>
  <si>
    <t>Anexo No 3 Cifras historicas</t>
  </si>
  <si>
    <t>Para esta licitación el Banco no generara ningún cobro por la gestión del recaudo.</t>
  </si>
  <si>
    <t>Monto (Prom. $130Millones)</t>
  </si>
  <si>
    <t>CARTERA EXTERIOR</t>
  </si>
  <si>
    <t>Monto (Prom. $150Millones)</t>
  </si>
  <si>
    <t>**El mes 1 está estimado para julio 2022</t>
  </si>
  <si>
    <t>10 años</t>
  </si>
  <si>
    <t>BASE CLIENTES ASEGURABLES</t>
  </si>
  <si>
    <t xml:space="preserve">* Vida Grupo 
* Incendio y/o rayo y terremoto
</t>
  </si>
  <si>
    <t>Corte: Jun 2022</t>
  </si>
  <si>
    <t>FECHA DE NACIMIENTO</t>
  </si>
  <si>
    <t>TASA Vida Deudor X millón</t>
  </si>
  <si>
    <t>Endoso</t>
  </si>
  <si>
    <t>DETALLE ASEGURADOS</t>
  </si>
  <si>
    <t>Este programa no ha tenido siniestralidad al corte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</si>
</sst>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&quot;$&quot;\ * #,##0_-;\-&quot;$&quot;\ * #,##0_-;_-&quot;$&quot;\ * &quot;-&quot;??_-;_-@_-"/>
    <numFmt numFmtId="167" formatCode="d/mm/yyyy;@"/>
    <numFmt numFmtId="168" formatCode="#,##0.000000"/>
    <numFmt numFmtId="169" formatCode="&quot;$&quot;\ #,##0"/>
    <numFmt numFmtId="170" formatCode="dd/mm/yyyy;@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rgb="FFF56B1D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56B1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2" borderId="1" applyNumberFormat="0" applyAlignment="0" applyProtection="0"/>
    <xf numFmtId="43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18" fillId="0" borderId="0"/>
    <xf numFmtId="0" fontId="3" fillId="0" borderId="0"/>
    <xf numFmtId="41" fontId="1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 applyBorder="0"/>
    <xf numFmtId="41" fontId="5" fillId="0" borderId="0" applyFont="0" applyFill="0" applyBorder="0" applyAlignment="0" applyProtection="0"/>
  </cellStyleXfs>
  <cellXfs count="221">
    <xf numFmtId="0" fontId="0" fillId="0" borderId="0" xfId="0"/>
    <xf numFmtId="0" fontId="0" fillId="3" borderId="0" xfId="0" applyFill="1"/>
    <xf numFmtId="0" fontId="4" fillId="3" borderId="0" xfId="5" applyFill="1"/>
    <xf numFmtId="0" fontId="11" fillId="3" borderId="0" xfId="5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/>
    </xf>
    <xf numFmtId="166" fontId="14" fillId="3" borderId="0" xfId="1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66" fontId="15" fillId="3" borderId="0" xfId="0" applyNumberFormat="1" applyFont="1" applyFill="1" applyBorder="1" applyAlignment="1">
      <alignment horizontal="center" vertical="center"/>
    </xf>
    <xf numFmtId="165" fontId="15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6" fontId="8" fillId="3" borderId="0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8" fillId="3" borderId="0" xfId="4" applyNumberFormat="1" applyFont="1" applyFill="1" applyBorder="1" applyAlignment="1">
      <alignment horizontal="center" vertical="center"/>
    </xf>
    <xf numFmtId="165" fontId="7" fillId="3" borderId="0" xfId="4" applyNumberFormat="1" applyFont="1" applyFill="1" applyBorder="1" applyAlignment="1">
      <alignment horizontal="center" vertical="center"/>
    </xf>
    <xf numFmtId="0" fontId="9" fillId="0" borderId="0" xfId="7" applyNumberFormat="1" applyFont="1"/>
    <xf numFmtId="1" fontId="9" fillId="0" borderId="11" xfId="7" applyNumberFormat="1" applyFont="1" applyBorder="1"/>
    <xf numFmtId="1" fontId="9" fillId="0" borderId="12" xfId="7" applyNumberFormat="1" applyFont="1" applyBorder="1"/>
    <xf numFmtId="167" fontId="9" fillId="0" borderId="12" xfId="7" applyNumberFormat="1" applyFont="1" applyBorder="1"/>
    <xf numFmtId="1" fontId="3" fillId="0" borderId="0" xfId="8" applyNumberFormat="1"/>
    <xf numFmtId="1" fontId="9" fillId="0" borderId="13" xfId="7" applyNumberFormat="1" applyFont="1" applyBorder="1"/>
    <xf numFmtId="1" fontId="9" fillId="0" borderId="14" xfId="7" applyNumberFormat="1" applyFont="1" applyBorder="1"/>
    <xf numFmtId="1" fontId="9" fillId="0" borderId="15" xfId="7" applyNumberFormat="1" applyFont="1" applyBorder="1"/>
    <xf numFmtId="167" fontId="9" fillId="0" borderId="15" xfId="7" applyNumberFormat="1" applyFont="1" applyBorder="1"/>
    <xf numFmtId="1" fontId="9" fillId="0" borderId="16" xfId="7" applyNumberFormat="1" applyFont="1" applyBorder="1"/>
    <xf numFmtId="167" fontId="9" fillId="0" borderId="0" xfId="7" applyNumberFormat="1" applyFont="1"/>
    <xf numFmtId="167" fontId="19" fillId="0" borderId="0" xfId="7" applyNumberFormat="1" applyFont="1"/>
    <xf numFmtId="41" fontId="9" fillId="0" borderId="0" xfId="10" applyFont="1"/>
    <xf numFmtId="1" fontId="9" fillId="0" borderId="0" xfId="7" applyNumberFormat="1" applyFont="1"/>
    <xf numFmtId="0" fontId="14" fillId="4" borderId="2" xfId="7" applyNumberFormat="1" applyFont="1" applyFill="1" applyBorder="1" applyAlignment="1">
      <alignment horizontal="center"/>
    </xf>
    <xf numFmtId="167" fontId="14" fillId="4" borderId="2" xfId="7" applyNumberFormat="1" applyFont="1" applyFill="1" applyBorder="1" applyAlignment="1">
      <alignment horizontal="center"/>
    </xf>
    <xf numFmtId="0" fontId="20" fillId="4" borderId="0" xfId="7" applyNumberFormat="1" applyFont="1" applyFill="1"/>
    <xf numFmtId="41" fontId="14" fillId="4" borderId="17" xfId="9" applyFont="1" applyFill="1" applyBorder="1" applyAlignment="1">
      <alignment horizontal="right"/>
    </xf>
    <xf numFmtId="0" fontId="21" fillId="0" borderId="0" xfId="11" applyNumberFormat="1" applyFont="1" applyFill="1" applyAlignment="1" applyProtection="1"/>
    <xf numFmtId="49" fontId="21" fillId="0" borderId="18" xfId="11" applyNumberFormat="1" applyFont="1" applyFill="1" applyBorder="1" applyAlignment="1" applyProtection="1"/>
    <xf numFmtId="0" fontId="21" fillId="0" borderId="19" xfId="11" applyNumberFormat="1" applyFont="1" applyFill="1" applyBorder="1" applyAlignment="1" applyProtection="1"/>
    <xf numFmtId="0" fontId="3" fillId="0" borderId="0" xfId="8"/>
    <xf numFmtId="3" fontId="21" fillId="0" borderId="19" xfId="11" applyNumberFormat="1" applyFont="1" applyFill="1" applyBorder="1" applyAlignment="1" applyProtection="1"/>
    <xf numFmtId="167" fontId="21" fillId="0" borderId="19" xfId="11" applyNumberFormat="1" applyFont="1" applyFill="1" applyBorder="1" applyAlignment="1" applyProtection="1"/>
    <xf numFmtId="0" fontId="21" fillId="0" borderId="20" xfId="11" applyNumberFormat="1" applyFont="1" applyFill="1" applyBorder="1" applyAlignment="1" applyProtection="1"/>
    <xf numFmtId="0" fontId="11" fillId="0" borderId="0" xfId="11" applyNumberFormat="1" applyFont="1" applyFill="1" applyAlignment="1" applyProtection="1"/>
    <xf numFmtId="3" fontId="21" fillId="0" borderId="0" xfId="11" applyNumberFormat="1" applyFont="1" applyFill="1" applyAlignment="1" applyProtection="1"/>
    <xf numFmtId="0" fontId="14" fillId="4" borderId="2" xfId="11" applyNumberFormat="1" applyFont="1" applyFill="1" applyBorder="1" applyAlignment="1" applyProtection="1">
      <alignment horizontal="center" vertical="center"/>
    </xf>
    <xf numFmtId="3" fontId="14" fillId="4" borderId="2" xfId="11" applyNumberFormat="1" applyFont="1" applyFill="1" applyBorder="1" applyAlignment="1" applyProtection="1">
      <alignment horizontal="center" vertical="center"/>
    </xf>
    <xf numFmtId="0" fontId="20" fillId="4" borderId="0" xfId="11" applyNumberFormat="1" applyFont="1" applyFill="1" applyAlignment="1" applyProtection="1"/>
    <xf numFmtId="3" fontId="14" fillId="4" borderId="17" xfId="11" applyNumberFormat="1" applyFont="1" applyFill="1" applyBorder="1" applyAlignment="1" applyProtection="1"/>
    <xf numFmtId="0" fontId="21" fillId="0" borderId="18" xfId="11" applyNumberFormat="1" applyFont="1" applyFill="1" applyBorder="1" applyAlignment="1" applyProtection="1"/>
    <xf numFmtId="168" fontId="21" fillId="0" borderId="19" xfId="11" applyNumberFormat="1" applyFont="1" applyFill="1" applyBorder="1" applyAlignment="1" applyProtection="1"/>
    <xf numFmtId="1" fontId="21" fillId="0" borderId="19" xfId="11" applyNumberFormat="1" applyFont="1" applyFill="1" applyBorder="1" applyAlignment="1" applyProtection="1"/>
    <xf numFmtId="3" fontId="14" fillId="4" borderId="2" xfId="11" applyNumberFormat="1" applyFont="1" applyFill="1" applyBorder="1" applyAlignment="1" applyProtection="1"/>
    <xf numFmtId="3" fontId="14" fillId="3" borderId="0" xfId="11" applyNumberFormat="1" applyFont="1" applyFill="1" applyBorder="1" applyAlignment="1" applyProtection="1"/>
    <xf numFmtId="0" fontId="22" fillId="0" borderId="26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6" fontId="10" fillId="0" borderId="22" xfId="1" applyNumberFormat="1" applyFont="1" applyBorder="1" applyAlignment="1">
      <alignment horizontal="center" vertical="center"/>
    </xf>
    <xf numFmtId="166" fontId="10" fillId="0" borderId="23" xfId="1" applyNumberFormat="1" applyFont="1" applyBorder="1" applyAlignment="1">
      <alignment horizontal="center" vertical="center"/>
    </xf>
    <xf numFmtId="166" fontId="10" fillId="0" borderId="24" xfId="1" applyNumberFormat="1" applyFont="1" applyBorder="1" applyAlignment="1">
      <alignment horizontal="center" vertical="center"/>
    </xf>
    <xf numFmtId="166" fontId="10" fillId="0" borderId="27" xfId="1" applyNumberFormat="1" applyFont="1" applyBorder="1" applyAlignment="1">
      <alignment horizontal="center" vertical="center"/>
    </xf>
    <xf numFmtId="166" fontId="10" fillId="0" borderId="2" xfId="1" applyNumberFormat="1" applyFont="1" applyBorder="1" applyAlignment="1">
      <alignment horizontal="center" vertical="center"/>
    </xf>
    <xf numFmtId="166" fontId="10" fillId="0" borderId="28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66" fontId="22" fillId="3" borderId="0" xfId="1" applyNumberFormat="1" applyFont="1" applyFill="1" applyBorder="1" applyAlignment="1">
      <alignment horizontal="center" vertical="center"/>
    </xf>
    <xf numFmtId="166" fontId="22" fillId="0" borderId="33" xfId="1" applyNumberFormat="1" applyFont="1" applyBorder="1" applyAlignment="1">
      <alignment horizontal="center" vertical="center"/>
    </xf>
    <xf numFmtId="166" fontId="22" fillId="0" borderId="34" xfId="1" applyNumberFormat="1" applyFont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166" fontId="10" fillId="0" borderId="28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0" fillId="3" borderId="26" xfId="0" applyFill="1" applyBorder="1"/>
    <xf numFmtId="166" fontId="12" fillId="3" borderId="2" xfId="1" applyNumberFormat="1" applyFont="1" applyFill="1" applyBorder="1" applyAlignment="1">
      <alignment horizontal="center" vertical="center"/>
    </xf>
    <xf numFmtId="166" fontId="12" fillId="3" borderId="17" xfId="1" applyNumberFormat="1" applyFont="1" applyFill="1" applyBorder="1" applyAlignment="1">
      <alignment horizontal="center" vertical="center"/>
    </xf>
    <xf numFmtId="166" fontId="0" fillId="3" borderId="47" xfId="1" applyNumberFormat="1" applyFont="1" applyFill="1" applyBorder="1"/>
    <xf numFmtId="166" fontId="0" fillId="3" borderId="28" xfId="1" applyNumberFormat="1" applyFont="1" applyFill="1" applyBorder="1"/>
    <xf numFmtId="166" fontId="12" fillId="3" borderId="37" xfId="1" applyNumberFormat="1" applyFont="1" applyFill="1" applyBorder="1" applyAlignment="1">
      <alignment horizontal="center" vertical="center"/>
    </xf>
    <xf numFmtId="166" fontId="0" fillId="3" borderId="51" xfId="1" applyNumberFormat="1" applyFont="1" applyFill="1" applyBorder="1"/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166" fontId="0" fillId="3" borderId="9" xfId="1" applyNumberFormat="1" applyFont="1" applyFill="1" applyBorder="1" applyAlignment="1">
      <alignment horizontal="center"/>
    </xf>
    <xf numFmtId="1" fontId="22" fillId="0" borderId="35" xfId="1" applyNumberFormat="1" applyFont="1" applyBorder="1" applyAlignment="1">
      <alignment horizontal="center" vertical="center"/>
    </xf>
    <xf numFmtId="1" fontId="22" fillId="0" borderId="36" xfId="1" applyNumberFormat="1" applyFont="1" applyBorder="1" applyAlignment="1">
      <alignment horizontal="center" vertical="center"/>
    </xf>
    <xf numFmtId="166" fontId="13" fillId="5" borderId="41" xfId="1" applyNumberFormat="1" applyFont="1" applyFill="1" applyBorder="1" applyAlignment="1">
      <alignment horizontal="center" vertical="center"/>
    </xf>
    <xf numFmtId="166" fontId="13" fillId="5" borderId="42" xfId="1" applyNumberFormat="1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23" fillId="5" borderId="5" xfId="5" applyFont="1" applyFill="1" applyBorder="1"/>
    <xf numFmtId="0" fontId="17" fillId="4" borderId="0" xfId="0" applyFont="1" applyFill="1" applyBorder="1" applyAlignment="1">
      <alignment vertical="center"/>
    </xf>
    <xf numFmtId="6" fontId="14" fillId="3" borderId="0" xfId="0" applyNumberFormat="1" applyFont="1" applyFill="1" applyAlignment="1">
      <alignment horizontal="left"/>
    </xf>
    <xf numFmtId="43" fontId="0" fillId="3" borderId="0" xfId="4" applyFont="1" applyFill="1"/>
    <xf numFmtId="43" fontId="0" fillId="3" borderId="0" xfId="0" applyNumberFormat="1" applyFill="1"/>
    <xf numFmtId="0" fontId="22" fillId="0" borderId="48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3" fillId="5" borderId="58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0" fontId="14" fillId="5" borderId="0" xfId="5" applyFont="1" applyFill="1"/>
    <xf numFmtId="0" fontId="20" fillId="5" borderId="0" xfId="0" applyFont="1" applyFill="1"/>
    <xf numFmtId="0" fontId="23" fillId="5" borderId="4" xfId="5" applyNumberFormat="1" applyFont="1" applyFill="1" applyBorder="1" applyAlignment="1">
      <alignment horizontal="center"/>
    </xf>
    <xf numFmtId="0" fontId="23" fillId="5" borderId="3" xfId="5" applyNumberFormat="1" applyFont="1" applyFill="1" applyBorder="1" applyAlignment="1">
      <alignment horizontal="center"/>
    </xf>
    <xf numFmtId="0" fontId="2" fillId="3" borderId="10" xfId="5" applyFont="1" applyFill="1" applyBorder="1"/>
    <xf numFmtId="0" fontId="4" fillId="3" borderId="9" xfId="5" applyFill="1" applyBorder="1" applyAlignment="1">
      <alignment horizontal="center"/>
    </xf>
    <xf numFmtId="0" fontId="4" fillId="3" borderId="8" xfId="5" applyFill="1" applyBorder="1" applyAlignment="1">
      <alignment horizontal="center"/>
    </xf>
    <xf numFmtId="0" fontId="1" fillId="3" borderId="5" xfId="5" applyFont="1" applyFill="1" applyBorder="1"/>
    <xf numFmtId="169" fontId="4" fillId="3" borderId="4" xfId="1" applyNumberFormat="1" applyFont="1" applyFill="1" applyBorder="1" applyAlignment="1">
      <alignment horizontal="center" vertical="center"/>
    </xf>
    <xf numFmtId="169" fontId="4" fillId="3" borderId="3" xfId="1" applyNumberFormat="1" applyFont="1" applyFill="1" applyBorder="1" applyAlignment="1">
      <alignment horizontal="center" vertical="center"/>
    </xf>
    <xf numFmtId="0" fontId="27" fillId="7" borderId="57" xfId="5" applyFont="1" applyFill="1" applyBorder="1" applyAlignment="1">
      <alignment horizontal="center"/>
    </xf>
    <xf numFmtId="169" fontId="27" fillId="7" borderId="56" xfId="1" applyNumberFormat="1" applyFont="1" applyFill="1" applyBorder="1" applyAlignment="1">
      <alignment horizontal="center" vertical="center"/>
    </xf>
    <xf numFmtId="0" fontId="21" fillId="3" borderId="0" xfId="5" applyFont="1" applyFill="1"/>
    <xf numFmtId="0" fontId="21" fillId="0" borderId="19" xfId="11" applyFont="1" applyBorder="1"/>
    <xf numFmtId="167" fontId="21" fillId="0" borderId="19" xfId="11" applyNumberFormat="1" applyFont="1" applyBorder="1" applyAlignment="1">
      <alignment horizontal="center"/>
    </xf>
    <xf numFmtId="3" fontId="11" fillId="8" borderId="0" xfId="11" applyNumberFormat="1" applyFont="1" applyFill="1" applyBorder="1"/>
    <xf numFmtId="0" fontId="21" fillId="0" borderId="0" xfId="11" applyFont="1"/>
    <xf numFmtId="169" fontId="21" fillId="0" borderId="19" xfId="11" applyNumberFormat="1" applyFont="1" applyBorder="1" applyAlignment="1">
      <alignment horizontal="center"/>
    </xf>
    <xf numFmtId="169" fontId="21" fillId="0" borderId="19" xfId="4" applyNumberFormat="1" applyFont="1" applyBorder="1" applyAlignment="1">
      <alignment horizontal="center"/>
    </xf>
    <xf numFmtId="169" fontId="21" fillId="0" borderId="19" xfId="12" applyNumberFormat="1" applyFont="1" applyFill="1" applyBorder="1" applyAlignment="1" applyProtection="1">
      <alignment horizontal="center"/>
    </xf>
    <xf numFmtId="169" fontId="21" fillId="0" borderId="19" xfId="4" applyNumberFormat="1" applyFont="1" applyFill="1" applyBorder="1" applyAlignment="1" applyProtection="1">
      <alignment horizontal="center"/>
    </xf>
    <xf numFmtId="170" fontId="21" fillId="0" borderId="19" xfId="4" applyNumberFormat="1" applyFont="1" applyBorder="1" applyAlignment="1">
      <alignment horizontal="center"/>
    </xf>
    <xf numFmtId="165" fontId="21" fillId="0" borderId="19" xfId="4" applyNumberFormat="1" applyFont="1" applyBorder="1" applyAlignment="1">
      <alignment horizontal="center"/>
    </xf>
    <xf numFmtId="170" fontId="21" fillId="0" borderId="19" xfId="4" applyNumberFormat="1" applyFont="1" applyFill="1" applyBorder="1" applyAlignment="1" applyProtection="1">
      <alignment horizontal="center"/>
    </xf>
    <xf numFmtId="169" fontId="14" fillId="5" borderId="39" xfId="0" applyNumberFormat="1" applyFont="1" applyFill="1" applyBorder="1" applyAlignment="1">
      <alignment horizontal="center"/>
    </xf>
    <xf numFmtId="0" fontId="0" fillId="3" borderId="46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47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35" xfId="0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25" fillId="6" borderId="40" xfId="0" applyFont="1" applyFill="1" applyBorder="1" applyAlignment="1">
      <alignment horizontal="center"/>
    </xf>
    <xf numFmtId="0" fontId="25" fillId="6" borderId="41" xfId="0" applyFont="1" applyFill="1" applyBorder="1" applyAlignment="1">
      <alignment horizontal="center"/>
    </xf>
    <xf numFmtId="0" fontId="25" fillId="6" borderId="42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 vertical="center" wrapText="1"/>
    </xf>
    <xf numFmtId="0" fontId="25" fillId="5" borderId="44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wrapText="1"/>
    </xf>
    <xf numFmtId="0" fontId="25" fillId="5" borderId="24" xfId="0" applyFont="1" applyFill="1" applyBorder="1" applyAlignment="1">
      <alignment horizontal="center" wrapText="1"/>
    </xf>
    <xf numFmtId="0" fontId="25" fillId="5" borderId="33" xfId="0" applyFont="1" applyFill="1" applyBorder="1" applyAlignment="1">
      <alignment horizontal="center" wrapText="1"/>
    </xf>
    <xf numFmtId="0" fontId="25" fillId="5" borderId="36" xfId="0" applyFont="1" applyFill="1" applyBorder="1" applyAlignment="1">
      <alignment horizontal="center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/>
    </xf>
    <xf numFmtId="0" fontId="14" fillId="5" borderId="41" xfId="0" applyFont="1" applyFill="1" applyBorder="1" applyAlignment="1">
      <alignment horizontal="center"/>
    </xf>
    <xf numFmtId="3" fontId="13" fillId="5" borderId="41" xfId="0" applyNumberFormat="1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57" xfId="0" applyFill="1" applyBorder="1" applyAlignment="1">
      <alignment horizontal="left" vertical="center" wrapText="1"/>
    </xf>
    <xf numFmtId="0" fontId="0" fillId="3" borderId="55" xfId="0" applyFill="1" applyBorder="1" applyAlignment="1">
      <alignment horizontal="left" vertical="center" wrapText="1"/>
    </xf>
    <xf numFmtId="0" fontId="14" fillId="5" borderId="0" xfId="5" applyFont="1" applyFill="1" applyAlignment="1">
      <alignment horizontal="center"/>
    </xf>
    <xf numFmtId="0" fontId="14" fillId="5" borderId="52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23" fillId="6" borderId="52" xfId="5" applyFont="1" applyFill="1" applyBorder="1" applyAlignment="1">
      <alignment horizontal="center" wrapText="1"/>
    </xf>
    <xf numFmtId="0" fontId="23" fillId="6" borderId="53" xfId="5" applyFont="1" applyFill="1" applyBorder="1" applyAlignment="1">
      <alignment horizontal="center" wrapText="1"/>
    </xf>
    <xf numFmtId="0" fontId="23" fillId="6" borderId="54" xfId="5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</cellXfs>
  <cellStyles count="13">
    <cellStyle name="Entrada 2" xfId="3" xr:uid="{00000000-0005-0000-0000-000000000000}"/>
    <cellStyle name="Millares" xfId="4" builtinId="3"/>
    <cellStyle name="Millares [0]" xfId="12" builtinId="6"/>
    <cellStyle name="Millares [0] 2" xfId="6" xr:uid="{00000000-0005-0000-0000-000002000000}"/>
    <cellStyle name="Millares [0] 2 2" xfId="9" xr:uid="{00000000-0005-0000-0000-000003000000}"/>
    <cellStyle name="Millares [0] 3" xfId="10" xr:uid="{00000000-0005-0000-0000-000004000000}"/>
    <cellStyle name="Millares 2" xfId="2" xr:uid="{00000000-0005-0000-0000-000005000000}"/>
    <cellStyle name="Moneda" xfId="1" builtinId="4"/>
    <cellStyle name="Normal" xfId="0" builtinId="0"/>
    <cellStyle name="Normal 2" xfId="5" xr:uid="{00000000-0005-0000-0000-000008000000}"/>
    <cellStyle name="Normal 2 2" xfId="7" xr:uid="{00000000-0005-0000-0000-000009000000}"/>
    <cellStyle name="Normal 2 3" xfId="11" xr:uid="{00000000-0005-0000-0000-00000A000000}"/>
    <cellStyle name="Normal 3" xfId="8" xr:uid="{00000000-0005-0000-0000-00000B000000}"/>
  </cellStyles>
  <dxfs count="0"/>
  <tableStyles count="0" defaultTableStyle="TableStyleMedium2" defaultPivotStyle="PivotStyleLight16"/>
  <colors>
    <mruColors>
      <color rgb="FF008080"/>
      <color rgb="FF009999"/>
      <color rgb="FF0AABB5"/>
      <color rgb="FFF56B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1</xdr:colOff>
      <xdr:row>3</xdr:row>
      <xdr:rowOff>150003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1" y="165100"/>
          <a:ext cx="742950" cy="4675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PTO%20GARANTIAS\CUADROS\2006\SEGUROS\FONSECA_SANCLEMENTE\Deudores_Clientes\Facturaci&#243;n_inicial\11_Noviembre\Saldos_consolidados_versi&#243;n%2020061205_900%20P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CAMPO\CUADROS\2015\SEGUROS\&#193;LTIMA\Facturaci&#243;n\12_Diciembre\Resumen\VGD\Reporte%20Recaudos%20Vida%20Deudores%20Diciembre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OSOS"/>
      <sheetName val="JUR. SIN SEG."/>
      <sheetName val="JURIDICOS"/>
      <sheetName val="Sin seguro"/>
      <sheetName val="Noviembre"/>
      <sheetName val="Cali"/>
      <sheetName val="Zona_2"/>
      <sheetName val="Valle_Cauca_Nariño"/>
      <sheetName val="Zona_3"/>
      <sheetName val="Con y sin segu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5_1231 Deudor Allian"/>
      <sheetName val="2015_12 Recaudos Deudor Allianz"/>
      <sheetName val="Siniestros Diciembre 2015"/>
    </sheetNames>
    <sheetDataSet>
      <sheetData sheetId="0"/>
      <sheetData sheetId="1">
        <row r="1">
          <cell r="A1" t="str">
            <v>AGENCIA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M9" sqref="M9"/>
    </sheetView>
  </sheetViews>
  <sheetFormatPr baseColWidth="10" defaultColWidth="10.85546875" defaultRowHeight="12.75" x14ac:dyDescent="0.2"/>
  <cols>
    <col min="1" max="2" width="10.85546875" style="1"/>
    <col min="3" max="3" width="16.5703125" style="1" customWidth="1"/>
    <col min="4" max="4" width="10.85546875" style="1"/>
    <col min="5" max="5" width="14.85546875" style="1" customWidth="1"/>
    <col min="6" max="6" width="16" style="1" customWidth="1"/>
    <col min="7" max="7" width="4" style="1" customWidth="1"/>
    <col min="8" max="8" width="19.42578125" style="1" customWidth="1"/>
    <col min="9" max="9" width="9.85546875" style="1" customWidth="1"/>
    <col min="10" max="16384" width="10.85546875" style="1"/>
  </cols>
  <sheetData>
    <row r="1" spans="1:12" ht="13.5" thickBot="1" x14ac:dyDescent="0.25"/>
    <row r="2" spans="1:12" x14ac:dyDescent="0.2">
      <c r="A2" s="4"/>
      <c r="B2" s="158" t="s">
        <v>155</v>
      </c>
      <c r="C2" s="159"/>
      <c r="D2" s="159"/>
      <c r="E2" s="159"/>
      <c r="F2" s="159"/>
      <c r="G2" s="159"/>
      <c r="H2" s="159"/>
      <c r="I2" s="159"/>
      <c r="J2" s="159"/>
      <c r="K2" s="160"/>
      <c r="L2" s="4"/>
    </row>
    <row r="3" spans="1:12" x14ac:dyDescent="0.2">
      <c r="A3" s="4"/>
      <c r="B3" s="161"/>
      <c r="C3" s="162"/>
      <c r="D3" s="162"/>
      <c r="E3" s="162"/>
      <c r="F3" s="162"/>
      <c r="G3" s="162"/>
      <c r="H3" s="162"/>
      <c r="I3" s="162"/>
      <c r="J3" s="162"/>
      <c r="K3" s="163"/>
      <c r="L3" s="4"/>
    </row>
    <row r="4" spans="1:12" s="4" customFormat="1" ht="13.5" thickBot="1" x14ac:dyDescent="0.25">
      <c r="B4" s="164"/>
      <c r="C4" s="165"/>
      <c r="D4" s="165"/>
      <c r="E4" s="165"/>
      <c r="F4" s="165"/>
      <c r="G4" s="165"/>
      <c r="H4" s="165"/>
      <c r="I4" s="165"/>
      <c r="J4" s="165"/>
      <c r="K4" s="166"/>
    </row>
    <row r="5" spans="1:12" ht="13.5" thickBot="1" x14ac:dyDescent="0.25"/>
    <row r="6" spans="1:12" ht="13.5" thickBot="1" x14ac:dyDescent="0.25">
      <c r="B6" s="167" t="s">
        <v>132</v>
      </c>
      <c r="C6" s="168"/>
      <c r="D6" s="168"/>
      <c r="E6" s="168"/>
      <c r="F6" s="168"/>
      <c r="G6" s="168"/>
      <c r="H6" s="168"/>
      <c r="I6" s="168"/>
      <c r="J6" s="168"/>
      <c r="K6" s="169"/>
    </row>
    <row r="7" spans="1:12" ht="12.75" customHeight="1" x14ac:dyDescent="0.2">
      <c r="B7" s="170" t="s">
        <v>130</v>
      </c>
      <c r="C7" s="182" t="s">
        <v>133</v>
      </c>
      <c r="D7" s="183"/>
      <c r="E7" s="170" t="s">
        <v>134</v>
      </c>
      <c r="F7" s="172" t="s">
        <v>135</v>
      </c>
      <c r="G7" s="173"/>
      <c r="H7" s="170" t="s">
        <v>136</v>
      </c>
      <c r="I7" s="176" t="s">
        <v>137</v>
      </c>
      <c r="J7" s="178" t="s">
        <v>138</v>
      </c>
      <c r="K7" s="179"/>
    </row>
    <row r="8" spans="1:12" ht="13.5" thickBot="1" x14ac:dyDescent="0.25">
      <c r="B8" s="171"/>
      <c r="C8" s="184"/>
      <c r="D8" s="185"/>
      <c r="E8" s="171"/>
      <c r="F8" s="174"/>
      <c r="G8" s="175"/>
      <c r="H8" s="171"/>
      <c r="I8" s="177"/>
      <c r="J8" s="180"/>
      <c r="K8" s="181"/>
    </row>
    <row r="9" spans="1:12" ht="30.75" customHeight="1" x14ac:dyDescent="0.2">
      <c r="B9" s="136" t="s">
        <v>139</v>
      </c>
      <c r="C9" s="152" t="s">
        <v>144</v>
      </c>
      <c r="D9" s="152"/>
      <c r="E9" s="146" t="s">
        <v>141</v>
      </c>
      <c r="F9" s="149" t="s">
        <v>142</v>
      </c>
      <c r="G9" s="149"/>
      <c r="H9" s="140" t="s">
        <v>143</v>
      </c>
      <c r="I9" s="155" t="s">
        <v>161</v>
      </c>
      <c r="J9" s="140" t="s">
        <v>163</v>
      </c>
      <c r="K9" s="141"/>
    </row>
    <row r="10" spans="1:12" x14ac:dyDescent="0.2">
      <c r="B10" s="136"/>
      <c r="C10" s="153"/>
      <c r="D10" s="153"/>
      <c r="E10" s="147"/>
      <c r="F10" s="150"/>
      <c r="G10" s="150"/>
      <c r="H10" s="142"/>
      <c r="I10" s="156"/>
      <c r="J10" s="142"/>
      <c r="K10" s="143"/>
    </row>
    <row r="11" spans="1:12" x14ac:dyDescent="0.2">
      <c r="B11" s="136"/>
      <c r="C11" s="153"/>
      <c r="D11" s="153"/>
      <c r="E11" s="147"/>
      <c r="F11" s="150"/>
      <c r="G11" s="150"/>
      <c r="H11" s="142"/>
      <c r="I11" s="156"/>
      <c r="J11" s="142"/>
      <c r="K11" s="143"/>
    </row>
    <row r="12" spans="1:12" x14ac:dyDescent="0.2">
      <c r="B12" s="136"/>
      <c r="C12" s="153"/>
      <c r="D12" s="153"/>
      <c r="E12" s="147"/>
      <c r="F12" s="150"/>
      <c r="G12" s="150"/>
      <c r="H12" s="142"/>
      <c r="I12" s="156"/>
      <c r="J12" s="142"/>
      <c r="K12" s="143"/>
    </row>
    <row r="13" spans="1:12" x14ac:dyDescent="0.2">
      <c r="B13" s="136"/>
      <c r="C13" s="153"/>
      <c r="D13" s="153"/>
      <c r="E13" s="147"/>
      <c r="F13" s="150"/>
      <c r="G13" s="150"/>
      <c r="H13" s="142"/>
      <c r="I13" s="156"/>
      <c r="J13" s="142"/>
      <c r="K13" s="143"/>
    </row>
    <row r="14" spans="1:12" x14ac:dyDescent="0.2">
      <c r="B14" s="136"/>
      <c r="C14" s="153"/>
      <c r="D14" s="153"/>
      <c r="E14" s="147"/>
      <c r="F14" s="150"/>
      <c r="G14" s="150"/>
      <c r="H14" s="142"/>
      <c r="I14" s="156"/>
      <c r="J14" s="142"/>
      <c r="K14" s="143"/>
    </row>
    <row r="15" spans="1:12" x14ac:dyDescent="0.2">
      <c r="B15" s="136"/>
      <c r="C15" s="153"/>
      <c r="D15" s="153"/>
      <c r="E15" s="147"/>
      <c r="F15" s="150"/>
      <c r="G15" s="150"/>
      <c r="H15" s="142"/>
      <c r="I15" s="156"/>
      <c r="J15" s="142"/>
      <c r="K15" s="143"/>
    </row>
    <row r="16" spans="1:12" x14ac:dyDescent="0.2">
      <c r="B16" s="136"/>
      <c r="C16" s="153"/>
      <c r="D16" s="153"/>
      <c r="E16" s="147"/>
      <c r="F16" s="150"/>
      <c r="G16" s="150"/>
      <c r="H16" s="142"/>
      <c r="I16" s="156"/>
      <c r="J16" s="142"/>
      <c r="K16" s="143"/>
    </row>
    <row r="17" spans="2:11" x14ac:dyDescent="0.2">
      <c r="B17" s="136"/>
      <c r="C17" s="153"/>
      <c r="D17" s="153"/>
      <c r="E17" s="147"/>
      <c r="F17" s="150"/>
      <c r="G17" s="150"/>
      <c r="H17" s="142"/>
      <c r="I17" s="156"/>
      <c r="J17" s="142"/>
      <c r="K17" s="143"/>
    </row>
    <row r="18" spans="2:11" x14ac:dyDescent="0.2">
      <c r="B18" s="136"/>
      <c r="C18" s="153"/>
      <c r="D18" s="153"/>
      <c r="E18" s="147"/>
      <c r="F18" s="150"/>
      <c r="G18" s="150"/>
      <c r="H18" s="142"/>
      <c r="I18" s="156"/>
      <c r="J18" s="142"/>
      <c r="K18" s="143"/>
    </row>
    <row r="19" spans="2:11" ht="3" customHeight="1" x14ac:dyDescent="0.2">
      <c r="B19" s="137"/>
      <c r="C19" s="153"/>
      <c r="D19" s="153"/>
      <c r="E19" s="147"/>
      <c r="F19" s="150"/>
      <c r="G19" s="150"/>
      <c r="H19" s="142"/>
      <c r="I19" s="156"/>
      <c r="J19" s="142"/>
      <c r="K19" s="143"/>
    </row>
    <row r="20" spans="2:11" ht="12.75" hidden="1" customHeight="1" x14ac:dyDescent="0.2">
      <c r="B20" s="80"/>
      <c r="C20" s="153"/>
      <c r="D20" s="153"/>
      <c r="E20" s="147"/>
      <c r="F20" s="150"/>
      <c r="G20" s="150"/>
      <c r="H20" s="142"/>
      <c r="I20" s="156"/>
      <c r="J20" s="142"/>
      <c r="K20" s="143"/>
    </row>
    <row r="21" spans="2:11" ht="12.75" customHeight="1" x14ac:dyDescent="0.2">
      <c r="B21" s="138" t="s">
        <v>140</v>
      </c>
      <c r="C21" s="153" t="s">
        <v>145</v>
      </c>
      <c r="D21" s="153"/>
      <c r="E21" s="147"/>
      <c r="F21" s="150"/>
      <c r="G21" s="150"/>
      <c r="H21" s="142"/>
      <c r="I21" s="156"/>
      <c r="J21" s="142"/>
      <c r="K21" s="143"/>
    </row>
    <row r="22" spans="2:11" x14ac:dyDescent="0.2">
      <c r="B22" s="136"/>
      <c r="C22" s="153"/>
      <c r="D22" s="153"/>
      <c r="E22" s="147"/>
      <c r="F22" s="150"/>
      <c r="G22" s="150"/>
      <c r="H22" s="142"/>
      <c r="I22" s="156"/>
      <c r="J22" s="142"/>
      <c r="K22" s="143"/>
    </row>
    <row r="23" spans="2:11" x14ac:dyDescent="0.2">
      <c r="B23" s="136"/>
      <c r="C23" s="153"/>
      <c r="D23" s="153"/>
      <c r="E23" s="147"/>
      <c r="F23" s="150"/>
      <c r="G23" s="150"/>
      <c r="H23" s="142"/>
      <c r="I23" s="156"/>
      <c r="J23" s="142"/>
      <c r="K23" s="143"/>
    </row>
    <row r="24" spans="2:11" x14ac:dyDescent="0.2">
      <c r="B24" s="136"/>
      <c r="C24" s="153"/>
      <c r="D24" s="153"/>
      <c r="E24" s="147"/>
      <c r="F24" s="150"/>
      <c r="G24" s="150"/>
      <c r="H24" s="142"/>
      <c r="I24" s="156"/>
      <c r="J24" s="142"/>
      <c r="K24" s="143"/>
    </row>
    <row r="25" spans="2:11" ht="6.75" customHeight="1" thickBot="1" x14ac:dyDescent="0.25">
      <c r="B25" s="139"/>
      <c r="C25" s="154"/>
      <c r="D25" s="154"/>
      <c r="E25" s="148"/>
      <c r="F25" s="151"/>
      <c r="G25" s="151"/>
      <c r="H25" s="144"/>
      <c r="I25" s="157"/>
      <c r="J25" s="144"/>
      <c r="K25" s="145"/>
    </row>
  </sheetData>
  <mergeCells count="18">
    <mergeCell ref="B2:K4"/>
    <mergeCell ref="B6:K6"/>
    <mergeCell ref="E7:E8"/>
    <mergeCell ref="F7:G8"/>
    <mergeCell ref="H7:H8"/>
    <mergeCell ref="I7:I8"/>
    <mergeCell ref="J7:K8"/>
    <mergeCell ref="C7:D8"/>
    <mergeCell ref="B7:B8"/>
    <mergeCell ref="B9:B19"/>
    <mergeCell ref="B21:B25"/>
    <mergeCell ref="J9:K25"/>
    <mergeCell ref="E9:E25"/>
    <mergeCell ref="F9:G25"/>
    <mergeCell ref="H9:H25"/>
    <mergeCell ref="C9:D20"/>
    <mergeCell ref="C21:D25"/>
    <mergeCell ref="I9:I2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6"/>
  <sheetViews>
    <sheetView workbookViewId="0">
      <selection activeCell="B5" sqref="B5"/>
    </sheetView>
  </sheetViews>
  <sheetFormatPr baseColWidth="10" defaultColWidth="10.85546875" defaultRowHeight="12.75" x14ac:dyDescent="0.2"/>
  <cols>
    <col min="1" max="1" width="6.42578125" style="4" customWidth="1"/>
    <col min="2" max="2" width="49.5703125" style="4" customWidth="1"/>
    <col min="3" max="3" width="18.7109375" style="5" bestFit="1" customWidth="1"/>
    <col min="4" max="4" width="18.5703125" style="5" bestFit="1" customWidth="1"/>
    <col min="5" max="5" width="19" style="5" bestFit="1" customWidth="1"/>
    <col min="6" max="6" width="19.28515625" style="5" bestFit="1" customWidth="1"/>
    <col min="7" max="16384" width="10.85546875" style="4"/>
  </cols>
  <sheetData>
    <row r="2" spans="2:6" x14ac:dyDescent="0.2">
      <c r="B2" s="219" t="s">
        <v>3</v>
      </c>
      <c r="C2" s="11"/>
      <c r="D2" s="11"/>
      <c r="E2" s="11"/>
      <c r="F2" s="11"/>
    </row>
    <row r="3" spans="2:6" x14ac:dyDescent="0.2">
      <c r="B3" s="219"/>
      <c r="C3" s="11"/>
      <c r="D3" s="11"/>
      <c r="E3" s="11"/>
      <c r="F3" s="11"/>
    </row>
    <row r="4" spans="2:6" x14ac:dyDescent="0.2">
      <c r="B4" s="99" t="s">
        <v>169</v>
      </c>
      <c r="C4" s="16"/>
      <c r="D4" s="16"/>
      <c r="E4" s="16"/>
      <c r="F4" s="12"/>
    </row>
    <row r="5" spans="2:6" x14ac:dyDescent="0.2">
      <c r="B5" s="79"/>
      <c r="C5" s="16"/>
      <c r="D5" s="16"/>
      <c r="E5" s="16"/>
      <c r="F5" s="12"/>
    </row>
    <row r="6" spans="2:6" x14ac:dyDescent="0.2">
      <c r="B6" s="79"/>
      <c r="C6" s="16"/>
      <c r="D6" s="16"/>
      <c r="E6" s="16"/>
      <c r="F6" s="12"/>
    </row>
    <row r="7" spans="2:6" x14ac:dyDescent="0.2">
      <c r="B7" s="17"/>
      <c r="C7" s="18"/>
      <c r="D7" s="18"/>
      <c r="E7" s="19"/>
      <c r="F7" s="13"/>
    </row>
    <row r="8" spans="2:6" x14ac:dyDescent="0.2">
      <c r="B8" s="15"/>
    </row>
    <row r="10" spans="2:6" x14ac:dyDescent="0.2">
      <c r="B10" s="220"/>
      <c r="C10" s="11"/>
      <c r="D10" s="11"/>
      <c r="E10" s="11"/>
      <c r="F10" s="11"/>
    </row>
    <row r="11" spans="2:6" x14ac:dyDescent="0.2">
      <c r="B11" s="220"/>
      <c r="C11" s="11"/>
      <c r="D11" s="11"/>
      <c r="E11" s="11"/>
      <c r="F11" s="11"/>
    </row>
    <row r="12" spans="2:6" x14ac:dyDescent="0.2">
      <c r="B12" s="15"/>
      <c r="C12" s="20"/>
      <c r="D12" s="20"/>
      <c r="E12" s="20"/>
      <c r="F12" s="12"/>
    </row>
    <row r="13" spans="2:6" x14ac:dyDescent="0.2">
      <c r="B13" s="15"/>
      <c r="C13" s="20"/>
      <c r="D13" s="20"/>
      <c r="E13" s="20"/>
      <c r="F13" s="12"/>
    </row>
    <row r="14" spans="2:6" x14ac:dyDescent="0.2">
      <c r="B14" s="15"/>
      <c r="C14" s="20"/>
      <c r="D14" s="20"/>
      <c r="E14" s="20"/>
      <c r="F14" s="12"/>
    </row>
    <row r="15" spans="2:6" x14ac:dyDescent="0.2">
      <c r="B15" s="17"/>
      <c r="C15" s="21"/>
      <c r="D15" s="21"/>
      <c r="E15" s="21"/>
      <c r="F15" s="14"/>
    </row>
    <row r="16" spans="2:6" x14ac:dyDescent="0.2">
      <c r="B16" s="15"/>
    </row>
  </sheetData>
  <mergeCells count="2">
    <mergeCell ref="B2:B3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"/>
  <sheetViews>
    <sheetView workbookViewId="0">
      <selection activeCell="A5" sqref="A5"/>
    </sheetView>
  </sheetViews>
  <sheetFormatPr baseColWidth="10" defaultColWidth="10.85546875" defaultRowHeight="12.75" x14ac:dyDescent="0.2"/>
  <cols>
    <col min="1" max="1" width="10.85546875" style="1"/>
    <col min="2" max="2" width="15.140625" style="1" customWidth="1"/>
    <col min="3" max="3" width="10.85546875" style="1"/>
    <col min="4" max="4" width="10.42578125" style="1" customWidth="1"/>
    <col min="5" max="5" width="17.85546875" style="1" customWidth="1"/>
    <col min="6" max="6" width="16.7109375" style="1" bestFit="1" customWidth="1"/>
    <col min="7" max="7" width="14.85546875" style="1" bestFit="1" customWidth="1"/>
    <col min="8" max="8" width="13.85546875" style="1" bestFit="1" customWidth="1"/>
    <col min="9" max="16384" width="10.85546875" style="1"/>
  </cols>
  <sheetData>
    <row r="2" spans="1:8" x14ac:dyDescent="0.2">
      <c r="A2" s="3" t="s">
        <v>1</v>
      </c>
    </row>
    <row r="3" spans="1:8" x14ac:dyDescent="0.2">
      <c r="A3" s="3" t="s">
        <v>2</v>
      </c>
    </row>
    <row r="4" spans="1:8" x14ac:dyDescent="0.2">
      <c r="A4" s="3" t="s">
        <v>164</v>
      </c>
      <c r="E4" s="186"/>
      <c r="F4" s="186"/>
      <c r="G4" s="186"/>
      <c r="H4" s="186"/>
    </row>
    <row r="5" spans="1:8" ht="13.5" thickBot="1" x14ac:dyDescent="0.25"/>
    <row r="6" spans="1:8" ht="45.95" customHeight="1" x14ac:dyDescent="0.2">
      <c r="A6" s="187" t="s">
        <v>146</v>
      </c>
      <c r="B6" s="188"/>
      <c r="C6" s="187" t="s">
        <v>147</v>
      </c>
      <c r="D6" s="188"/>
      <c r="E6" s="191" t="s">
        <v>21</v>
      </c>
      <c r="F6" s="193" t="s">
        <v>148</v>
      </c>
    </row>
    <row r="7" spans="1:8" ht="13.5" thickBot="1" x14ac:dyDescent="0.25">
      <c r="A7" s="189"/>
      <c r="B7" s="190"/>
      <c r="C7" s="189"/>
      <c r="D7" s="190"/>
      <c r="E7" s="192"/>
      <c r="F7" s="194"/>
    </row>
    <row r="8" spans="1:8" ht="15" x14ac:dyDescent="0.2">
      <c r="A8" s="198">
        <v>209</v>
      </c>
      <c r="B8" s="199"/>
      <c r="C8" s="204">
        <v>2</v>
      </c>
      <c r="D8" s="204"/>
      <c r="E8" s="82">
        <v>95000000</v>
      </c>
      <c r="F8" s="83">
        <v>75940809</v>
      </c>
    </row>
    <row r="9" spans="1:8" ht="15" x14ac:dyDescent="0.2">
      <c r="A9" s="200">
        <v>641</v>
      </c>
      <c r="B9" s="201"/>
      <c r="C9" s="205">
        <v>2</v>
      </c>
      <c r="D9" s="205"/>
      <c r="E9" s="81">
        <v>118436387</v>
      </c>
      <c r="F9" s="84">
        <v>22881383</v>
      </c>
      <c r="G9" s="101"/>
    </row>
    <row r="10" spans="1:8" ht="15.75" thickBot="1" x14ac:dyDescent="0.25">
      <c r="A10" s="202">
        <v>875</v>
      </c>
      <c r="B10" s="203"/>
      <c r="C10" s="206">
        <v>7</v>
      </c>
      <c r="D10" s="206"/>
      <c r="E10" s="85">
        <v>446154950</v>
      </c>
      <c r="F10" s="86">
        <v>266040193</v>
      </c>
      <c r="G10" s="101"/>
      <c r="H10" s="102"/>
    </row>
    <row r="11" spans="1:8" ht="15.75" thickBot="1" x14ac:dyDescent="0.25">
      <c r="A11" s="195" t="s">
        <v>149</v>
      </c>
      <c r="B11" s="196"/>
      <c r="C11" s="197">
        <v>11</v>
      </c>
      <c r="D11" s="197"/>
      <c r="E11" s="94">
        <f>+SUM(E8:E10)</f>
        <v>659591337</v>
      </c>
      <c r="F11" s="95">
        <f>+SUM(F8:F10)</f>
        <v>364862385</v>
      </c>
    </row>
    <row r="12" spans="1:8" ht="15" x14ac:dyDescent="0.2">
      <c r="B12" s="6"/>
      <c r="C12" s="7"/>
      <c r="D12" s="7"/>
      <c r="E12" s="7"/>
    </row>
    <row r="14" spans="1:8" x14ac:dyDescent="0.2">
      <c r="E14" s="101"/>
    </row>
  </sheetData>
  <mergeCells count="13">
    <mergeCell ref="A11:B11"/>
    <mergeCell ref="C11:D11"/>
    <mergeCell ref="A8:B8"/>
    <mergeCell ref="A9:B9"/>
    <mergeCell ref="A10:B10"/>
    <mergeCell ref="C8:D8"/>
    <mergeCell ref="C9:D9"/>
    <mergeCell ref="C10:D10"/>
    <mergeCell ref="E4:H4"/>
    <mergeCell ref="A6:B7"/>
    <mergeCell ref="C6:D7"/>
    <mergeCell ref="E6:E7"/>
    <mergeCell ref="F6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4"/>
  <sheetViews>
    <sheetView workbookViewId="0">
      <selection activeCell="B2" sqref="B2"/>
    </sheetView>
  </sheetViews>
  <sheetFormatPr baseColWidth="10" defaultColWidth="10.85546875" defaultRowHeight="12.75" x14ac:dyDescent="0.2"/>
  <cols>
    <col min="1" max="16384" width="10.85546875" style="1"/>
  </cols>
  <sheetData>
    <row r="2" spans="2:6" x14ac:dyDescent="0.2">
      <c r="B2" s="111" t="s">
        <v>112</v>
      </c>
      <c r="C2" s="112"/>
      <c r="D2" s="112"/>
    </row>
    <row r="3" spans="2:6" x14ac:dyDescent="0.2">
      <c r="B3" s="100"/>
    </row>
    <row r="4" spans="2:6" ht="35.25" customHeight="1" x14ac:dyDescent="0.2">
      <c r="B4" s="207" t="s">
        <v>156</v>
      </c>
      <c r="C4" s="207"/>
      <c r="D4" s="207"/>
      <c r="E4" s="207"/>
      <c r="F4" s="207"/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56"/>
  <sheetViews>
    <sheetView workbookViewId="0">
      <selection activeCell="I29" sqref="I29"/>
    </sheetView>
  </sheetViews>
  <sheetFormatPr baseColWidth="10" defaultColWidth="10.85546875" defaultRowHeight="12.75" x14ac:dyDescent="0.2"/>
  <cols>
    <col min="1" max="1" width="9.28515625" style="4" bestFit="1" customWidth="1"/>
    <col min="2" max="2" width="38.5703125" style="4" bestFit="1" customWidth="1"/>
    <col min="3" max="3" width="32" style="4" bestFit="1" customWidth="1"/>
    <col min="4" max="4" width="18" style="4" bestFit="1" customWidth="1"/>
    <col min="5" max="5" width="19.85546875" style="4" bestFit="1" customWidth="1"/>
    <col min="6" max="6" width="22.5703125" style="4" bestFit="1" customWidth="1"/>
    <col min="7" max="7" width="26.42578125" style="4" bestFit="1" customWidth="1"/>
    <col min="8" max="8" width="11.5703125" style="5" bestFit="1" customWidth="1"/>
    <col min="9" max="9" width="14.5703125" style="5" bestFit="1" customWidth="1"/>
    <col min="10" max="10" width="23" style="8" bestFit="1" customWidth="1"/>
    <col min="11" max="11" width="50.85546875" style="4" bestFit="1" customWidth="1"/>
    <col min="12" max="12" width="10.140625" style="4" bestFit="1" customWidth="1"/>
    <col min="13" max="13" width="26.7109375" style="4" bestFit="1" customWidth="1"/>
    <col min="14" max="14" width="18.42578125" style="4" bestFit="1" customWidth="1"/>
    <col min="15" max="15" width="28.28515625" style="4" bestFit="1" customWidth="1"/>
    <col min="16" max="16" width="26.7109375" style="4" bestFit="1" customWidth="1"/>
    <col min="17" max="17" width="14" style="4" bestFit="1" customWidth="1"/>
    <col min="18" max="16384" width="10.85546875" style="4"/>
  </cols>
  <sheetData>
    <row r="2" spans="1:10" x14ac:dyDescent="0.2">
      <c r="A2" s="210" t="s">
        <v>162</v>
      </c>
      <c r="B2" s="210"/>
      <c r="C2" s="210"/>
    </row>
    <row r="3" spans="1:10" ht="13.5" thickBot="1" x14ac:dyDescent="0.25"/>
    <row r="4" spans="1:10" ht="13.5" thickBot="1" x14ac:dyDescent="0.25">
      <c r="A4" s="96" t="s">
        <v>10</v>
      </c>
      <c r="B4" s="97" t="s">
        <v>129</v>
      </c>
      <c r="C4" s="96" t="s">
        <v>130</v>
      </c>
    </row>
    <row r="5" spans="1:10" x14ac:dyDescent="0.2">
      <c r="A5" s="87">
        <v>57</v>
      </c>
      <c r="B5" s="8">
        <v>32408025</v>
      </c>
      <c r="C5" s="208" t="s">
        <v>150</v>
      </c>
      <c r="H5" s="9"/>
      <c r="I5" s="9"/>
      <c r="J5" s="9"/>
    </row>
    <row r="6" spans="1:10" x14ac:dyDescent="0.2">
      <c r="A6" s="87">
        <v>57</v>
      </c>
      <c r="B6" s="8">
        <v>36481834</v>
      </c>
      <c r="C6" s="209"/>
    </row>
    <row r="7" spans="1:10" x14ac:dyDescent="0.2">
      <c r="A7" s="87">
        <v>54</v>
      </c>
      <c r="B7" s="8">
        <v>70774257</v>
      </c>
      <c r="C7" s="209"/>
    </row>
    <row r="8" spans="1:10" x14ac:dyDescent="0.2">
      <c r="A8" s="87">
        <v>45</v>
      </c>
      <c r="B8" s="8">
        <v>47662130</v>
      </c>
      <c r="C8" s="209"/>
    </row>
    <row r="9" spans="1:10" x14ac:dyDescent="0.2">
      <c r="A9" s="87">
        <v>57</v>
      </c>
      <c r="B9" s="8">
        <v>40699800</v>
      </c>
      <c r="C9" s="209"/>
    </row>
    <row r="10" spans="1:10" x14ac:dyDescent="0.2">
      <c r="A10" s="87">
        <v>59</v>
      </c>
      <c r="B10" s="8">
        <v>58500000</v>
      </c>
      <c r="C10" s="209"/>
    </row>
    <row r="11" spans="1:10" x14ac:dyDescent="0.2">
      <c r="A11" s="87">
        <v>38</v>
      </c>
      <c r="B11" s="8">
        <v>103293024</v>
      </c>
      <c r="C11" s="209"/>
    </row>
    <row r="12" spans="1:10" x14ac:dyDescent="0.2">
      <c r="A12" s="87">
        <v>41</v>
      </c>
      <c r="B12" s="8">
        <v>130000000</v>
      </c>
      <c r="C12" s="209"/>
    </row>
    <row r="13" spans="1:10" ht="13.5" thickBot="1" x14ac:dyDescent="0.25">
      <c r="A13" s="87">
        <v>48</v>
      </c>
      <c r="B13" s="8">
        <v>44772267</v>
      </c>
      <c r="C13" s="209"/>
    </row>
    <row r="14" spans="1:10" x14ac:dyDescent="0.2">
      <c r="A14" s="90">
        <v>61</v>
      </c>
      <c r="B14" s="91">
        <v>35000000</v>
      </c>
      <c r="C14" s="90" t="s">
        <v>131</v>
      </c>
    </row>
    <row r="15" spans="1:10" ht="13.5" thickBot="1" x14ac:dyDescent="0.25">
      <c r="A15" s="88">
        <v>39</v>
      </c>
      <c r="B15" s="89">
        <v>60000000</v>
      </c>
      <c r="C15" s="88"/>
    </row>
    <row r="16" spans="1:10" x14ac:dyDescent="0.2">
      <c r="A16" s="5"/>
      <c r="B16" s="8"/>
      <c r="C16" s="5"/>
    </row>
    <row r="17" spans="1:11" x14ac:dyDescent="0.2">
      <c r="A17" s="210" t="s">
        <v>168</v>
      </c>
      <c r="B17" s="210"/>
      <c r="C17" s="210"/>
    </row>
    <row r="18" spans="1:11" ht="13.5" thickBot="1" x14ac:dyDescent="0.25">
      <c r="A18" s="5"/>
      <c r="B18" s="8"/>
      <c r="C18" s="5"/>
    </row>
    <row r="19" spans="1:11" ht="13.5" thickBot="1" x14ac:dyDescent="0.25">
      <c r="A19" s="96" t="s">
        <v>7</v>
      </c>
      <c r="B19" s="96" t="s">
        <v>8</v>
      </c>
      <c r="C19" s="96" t="s">
        <v>21</v>
      </c>
      <c r="D19" s="96" t="s">
        <v>22</v>
      </c>
      <c r="E19" s="96" t="s">
        <v>165</v>
      </c>
      <c r="F19" s="96" t="s">
        <v>166</v>
      </c>
      <c r="G19" s="96" t="s">
        <v>18</v>
      </c>
      <c r="H19" s="4"/>
      <c r="I19" s="4"/>
      <c r="J19" s="4"/>
    </row>
    <row r="20" spans="1:11" x14ac:dyDescent="0.2">
      <c r="A20" s="124">
        <v>16212807</v>
      </c>
      <c r="B20" s="124" t="s">
        <v>108</v>
      </c>
      <c r="C20" s="128">
        <v>58500000</v>
      </c>
      <c r="D20" s="129">
        <v>41167224.270000003</v>
      </c>
      <c r="E20" s="132">
        <v>22254</v>
      </c>
      <c r="F20" s="133">
        <v>875</v>
      </c>
      <c r="G20" s="125">
        <v>44107</v>
      </c>
      <c r="H20" s="4"/>
      <c r="I20" s="4"/>
      <c r="J20" s="4"/>
    </row>
    <row r="21" spans="1:11" x14ac:dyDescent="0.2">
      <c r="A21" s="124">
        <v>25634316</v>
      </c>
      <c r="B21" s="124" t="s">
        <v>94</v>
      </c>
      <c r="C21" s="128">
        <v>47662130</v>
      </c>
      <c r="D21" s="129">
        <v>17063603.960000001</v>
      </c>
      <c r="E21" s="132">
        <v>26262</v>
      </c>
      <c r="F21" s="133">
        <v>641</v>
      </c>
      <c r="G21" s="125">
        <v>43061</v>
      </c>
      <c r="H21" s="4"/>
      <c r="I21" s="4"/>
      <c r="J21" s="4"/>
    </row>
    <row r="22" spans="1:11" x14ac:dyDescent="0.2">
      <c r="A22" s="124">
        <v>4527956</v>
      </c>
      <c r="B22" s="124" t="s">
        <v>99</v>
      </c>
      <c r="C22" s="128">
        <v>40699800</v>
      </c>
      <c r="D22" s="129">
        <v>8483337.1500000004</v>
      </c>
      <c r="E22" s="132">
        <v>22566</v>
      </c>
      <c r="F22" s="133">
        <v>875</v>
      </c>
      <c r="G22" s="125">
        <v>43643</v>
      </c>
      <c r="H22" s="4"/>
      <c r="I22" s="4"/>
      <c r="J22" s="4"/>
    </row>
    <row r="23" spans="1:11" x14ac:dyDescent="0.2">
      <c r="A23" s="124">
        <v>16652479</v>
      </c>
      <c r="B23" s="124" t="s">
        <v>84</v>
      </c>
      <c r="C23" s="128">
        <v>36481834</v>
      </c>
      <c r="D23" s="129">
        <v>1830679</v>
      </c>
      <c r="E23" s="132">
        <v>22317</v>
      </c>
      <c r="F23" s="133">
        <v>875</v>
      </c>
      <c r="G23" s="125">
        <v>43174</v>
      </c>
      <c r="H23" s="4"/>
      <c r="I23" s="4"/>
      <c r="J23" s="4"/>
    </row>
    <row r="24" spans="1:11" x14ac:dyDescent="0.2">
      <c r="A24" s="124">
        <v>22103512</v>
      </c>
      <c r="B24" s="124" t="s">
        <v>62</v>
      </c>
      <c r="C24" s="128">
        <v>32408025</v>
      </c>
      <c r="D24" s="129">
        <v>24326689.600000001</v>
      </c>
      <c r="E24" s="132">
        <v>22845</v>
      </c>
      <c r="F24" s="133">
        <v>875</v>
      </c>
      <c r="G24" s="125">
        <v>43690</v>
      </c>
      <c r="H24" s="4"/>
      <c r="I24" s="4"/>
      <c r="J24" s="4"/>
    </row>
    <row r="25" spans="1:11" x14ac:dyDescent="0.2">
      <c r="A25" s="124">
        <v>16680952</v>
      </c>
      <c r="B25" s="124" t="s">
        <v>90</v>
      </c>
      <c r="C25" s="128">
        <v>70774257</v>
      </c>
      <c r="D25" s="129">
        <v>5817778.75</v>
      </c>
      <c r="E25" s="132">
        <v>23073</v>
      </c>
      <c r="F25" s="133">
        <v>641</v>
      </c>
      <c r="G25" s="125">
        <v>43004</v>
      </c>
      <c r="H25" s="4"/>
      <c r="I25" s="4"/>
      <c r="J25" s="4"/>
    </row>
    <row r="26" spans="1:11" x14ac:dyDescent="0.2">
      <c r="A26" s="124">
        <v>29663456</v>
      </c>
      <c r="B26" s="124" t="s">
        <v>69</v>
      </c>
      <c r="C26" s="128">
        <v>103293024</v>
      </c>
      <c r="D26" s="129">
        <v>71217665.439999998</v>
      </c>
      <c r="E26" s="132">
        <v>29217</v>
      </c>
      <c r="F26" s="133" t="s">
        <v>167</v>
      </c>
      <c r="G26" s="125">
        <v>43861</v>
      </c>
      <c r="H26" s="4"/>
      <c r="I26" s="4"/>
      <c r="J26" s="4"/>
    </row>
    <row r="27" spans="1:11" x14ac:dyDescent="0.2">
      <c r="A27" s="124">
        <v>18913430</v>
      </c>
      <c r="B27" s="124" t="s">
        <v>30</v>
      </c>
      <c r="C27" s="130">
        <v>35000000</v>
      </c>
      <c r="D27" s="131">
        <v>27847311.09</v>
      </c>
      <c r="E27" s="134">
        <v>20960</v>
      </c>
      <c r="F27" s="133">
        <v>209</v>
      </c>
      <c r="G27" s="125">
        <v>43404</v>
      </c>
      <c r="H27" s="4"/>
      <c r="I27" s="4"/>
      <c r="J27" s="4"/>
    </row>
    <row r="28" spans="1:11" x14ac:dyDescent="0.2">
      <c r="A28" s="124">
        <v>31429512</v>
      </c>
      <c r="B28" s="124" t="s">
        <v>39</v>
      </c>
      <c r="C28" s="130">
        <v>60000000</v>
      </c>
      <c r="D28" s="131">
        <v>48093498.009999998</v>
      </c>
      <c r="E28" s="134">
        <v>29371</v>
      </c>
      <c r="F28" s="133">
        <v>209</v>
      </c>
      <c r="G28" s="125">
        <v>43616</v>
      </c>
      <c r="H28" s="4"/>
      <c r="I28" s="4"/>
      <c r="J28" s="4"/>
    </row>
    <row r="29" spans="1:11" x14ac:dyDescent="0.2">
      <c r="A29" s="124">
        <v>29928194</v>
      </c>
      <c r="B29" s="124" t="s">
        <v>104</v>
      </c>
      <c r="C29" s="130">
        <v>130000000</v>
      </c>
      <c r="D29" s="131">
        <v>114804859.90000001</v>
      </c>
      <c r="E29" s="132">
        <v>29170</v>
      </c>
      <c r="F29" s="133">
        <v>875</v>
      </c>
      <c r="G29" s="125">
        <v>44606</v>
      </c>
      <c r="H29" s="4"/>
      <c r="I29" s="4"/>
      <c r="J29" s="4"/>
    </row>
    <row r="30" spans="1:11" ht="13.5" thickBot="1" x14ac:dyDescent="0.25">
      <c r="A30" s="124">
        <v>34565001</v>
      </c>
      <c r="B30" s="124" t="s">
        <v>76</v>
      </c>
      <c r="C30" s="128">
        <v>44772267</v>
      </c>
      <c r="D30" s="129">
        <v>4209737.9400000004</v>
      </c>
      <c r="E30" s="132">
        <v>26101</v>
      </c>
      <c r="F30" s="133">
        <v>875</v>
      </c>
      <c r="G30" s="125">
        <v>43945</v>
      </c>
      <c r="H30" s="4"/>
      <c r="I30" s="4"/>
      <c r="J30" s="4"/>
    </row>
    <row r="31" spans="1:11" ht="13.5" thickBot="1" x14ac:dyDescent="0.25">
      <c r="A31" s="5"/>
      <c r="B31" s="8"/>
      <c r="C31" s="135">
        <f>SUM(C20:C30)</f>
        <v>659591337</v>
      </c>
      <c r="D31" s="135">
        <f>SUM(D20:D30)</f>
        <v>364862385.10999995</v>
      </c>
      <c r="E31" s="126"/>
      <c r="F31" s="126"/>
      <c r="G31" s="127"/>
      <c r="H31" s="127"/>
      <c r="I31" s="127"/>
      <c r="J31" s="127"/>
      <c r="K31" s="127"/>
    </row>
    <row r="56" spans="8:10" x14ac:dyDescent="0.2">
      <c r="H56" s="10"/>
      <c r="I56" s="10"/>
      <c r="J56" s="9"/>
    </row>
  </sheetData>
  <mergeCells count="3">
    <mergeCell ref="C5:C13"/>
    <mergeCell ref="A2:C2"/>
    <mergeCell ref="A17:C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1"/>
  <sheetViews>
    <sheetView showGridLines="0" workbookViewId="0">
      <pane ySplit="1" topLeftCell="A2" activePane="bottomLeft" state="frozen"/>
      <selection activeCell="E56" sqref="E56"/>
      <selection pane="bottomLeft" activeCell="X3" sqref="X3"/>
    </sheetView>
  </sheetViews>
  <sheetFormatPr baseColWidth="10" defaultColWidth="9.140625" defaultRowHeight="12.75" x14ac:dyDescent="0.2"/>
  <cols>
    <col min="1" max="1" width="14.42578125" style="22" bestFit="1" customWidth="1"/>
    <col min="2" max="2" width="13.85546875" style="22" bestFit="1" customWidth="1"/>
    <col min="3" max="4" width="9.28515625" style="22" bestFit="1" customWidth="1"/>
    <col min="5" max="5" width="38.5703125" style="22" bestFit="1" customWidth="1"/>
    <col min="6" max="6" width="5.5703125" style="22" bestFit="1" customWidth="1"/>
    <col min="7" max="7" width="6" style="22" bestFit="1" customWidth="1"/>
    <col min="8" max="8" width="10.140625" style="32" bestFit="1" customWidth="1"/>
    <col min="9" max="9" width="27" style="22" bestFit="1" customWidth="1"/>
    <col min="10" max="10" width="13.28515625" style="22" bestFit="1" customWidth="1"/>
    <col min="11" max="11" width="16.85546875" style="22" bestFit="1" customWidth="1"/>
    <col min="12" max="12" width="16.85546875" style="22" customWidth="1"/>
    <col min="13" max="13" width="7.7109375" style="22" bestFit="1" customWidth="1"/>
    <col min="14" max="14" width="12" style="32" bestFit="1" customWidth="1"/>
    <col min="15" max="15" width="11.5703125" style="32" bestFit="1" customWidth="1"/>
    <col min="16" max="16" width="10.140625" style="32" bestFit="1" customWidth="1"/>
    <col min="17" max="17" width="15.5703125" style="22" bestFit="1" customWidth="1"/>
    <col min="18" max="18" width="20" style="22" bestFit="1" customWidth="1"/>
    <col min="19" max="19" width="18" style="22" bestFit="1" customWidth="1"/>
    <col min="20" max="20" width="19.28515625" style="22" bestFit="1" customWidth="1"/>
    <col min="21" max="21" width="30" style="22" bestFit="1" customWidth="1"/>
    <col min="22" max="22" width="23" style="22" bestFit="1" customWidth="1"/>
    <col min="23" max="23" width="19.28515625" style="22" bestFit="1" customWidth="1"/>
    <col min="24" max="24" width="10" style="22" bestFit="1" customWidth="1"/>
    <col min="25" max="16384" width="9.140625" style="22"/>
  </cols>
  <sheetData>
    <row r="1" spans="1:24" s="38" customFormat="1" x14ac:dyDescent="0.2">
      <c r="A1" s="36" t="s">
        <v>4</v>
      </c>
      <c r="B1" s="36" t="s">
        <v>5</v>
      </c>
      <c r="C1" s="36" t="s">
        <v>6</v>
      </c>
      <c r="D1" s="36" t="s">
        <v>7</v>
      </c>
      <c r="E1" s="36" t="s">
        <v>8</v>
      </c>
      <c r="F1" s="36" t="s">
        <v>9</v>
      </c>
      <c r="G1" s="36" t="s">
        <v>10</v>
      </c>
      <c r="H1" s="37" t="s">
        <v>11</v>
      </c>
      <c r="I1" s="36" t="s">
        <v>12</v>
      </c>
      <c r="J1" s="36" t="s">
        <v>13</v>
      </c>
      <c r="K1" s="36" t="s">
        <v>14</v>
      </c>
      <c r="L1" s="36" t="s">
        <v>15</v>
      </c>
      <c r="M1" s="36" t="s">
        <v>16</v>
      </c>
      <c r="N1" s="37" t="s">
        <v>17</v>
      </c>
      <c r="O1" s="37" t="s">
        <v>18</v>
      </c>
      <c r="P1" s="37" t="s">
        <v>19</v>
      </c>
      <c r="Q1" s="36" t="s">
        <v>20</v>
      </c>
      <c r="R1" s="36" t="s">
        <v>21</v>
      </c>
      <c r="S1" s="36" t="s">
        <v>22</v>
      </c>
      <c r="T1" s="36" t="s">
        <v>23</v>
      </c>
      <c r="U1" s="36" t="s">
        <v>24</v>
      </c>
      <c r="V1" s="36" t="s">
        <v>25</v>
      </c>
      <c r="W1" s="36" t="s">
        <v>26</v>
      </c>
      <c r="X1" s="36" t="s">
        <v>27</v>
      </c>
    </row>
    <row r="2" spans="1:24" ht="15" x14ac:dyDescent="0.25">
      <c r="A2" s="23">
        <v>33</v>
      </c>
      <c r="B2" s="24" t="s">
        <v>28</v>
      </c>
      <c r="C2" s="24" t="s">
        <v>29</v>
      </c>
      <c r="D2" s="24">
        <v>18913430</v>
      </c>
      <c r="E2" s="24" t="s">
        <v>30</v>
      </c>
      <c r="F2" s="24" t="s">
        <v>31</v>
      </c>
      <c r="G2" s="24">
        <v>61</v>
      </c>
      <c r="H2" s="25">
        <v>20960</v>
      </c>
      <c r="I2" s="24" t="s">
        <v>32</v>
      </c>
      <c r="J2" s="24">
        <v>102768</v>
      </c>
      <c r="K2" s="24">
        <v>447023</v>
      </c>
      <c r="L2" s="26">
        <v>447023000102768</v>
      </c>
      <c r="M2" s="24">
        <v>6143.31</v>
      </c>
      <c r="N2" s="25">
        <v>44552</v>
      </c>
      <c r="O2" s="25">
        <v>43404</v>
      </c>
      <c r="P2" s="25">
        <v>47049</v>
      </c>
      <c r="Q2" s="24">
        <v>0</v>
      </c>
      <c r="R2" s="24">
        <v>35000000</v>
      </c>
      <c r="S2" s="24">
        <v>29209906.109999999</v>
      </c>
      <c r="T2" s="24" t="s">
        <v>33</v>
      </c>
      <c r="U2" s="24" t="s">
        <v>34</v>
      </c>
      <c r="V2" s="24" t="s">
        <v>35</v>
      </c>
      <c r="W2" s="24" t="s">
        <v>36</v>
      </c>
      <c r="X2" s="27" t="s">
        <v>37</v>
      </c>
    </row>
    <row r="3" spans="1:24" x14ac:dyDescent="0.2">
      <c r="A3" s="28">
        <v>68</v>
      </c>
      <c r="B3" s="29" t="s">
        <v>38</v>
      </c>
      <c r="C3" s="29" t="s">
        <v>29</v>
      </c>
      <c r="D3" s="29">
        <v>31429512</v>
      </c>
      <c r="E3" s="29" t="s">
        <v>39</v>
      </c>
      <c r="F3" s="29" t="s">
        <v>40</v>
      </c>
      <c r="G3" s="29">
        <v>39</v>
      </c>
      <c r="H3" s="30">
        <v>29371</v>
      </c>
      <c r="I3" s="29" t="s">
        <v>32</v>
      </c>
      <c r="J3" s="29">
        <v>207897</v>
      </c>
      <c r="K3" s="29">
        <v>746009</v>
      </c>
      <c r="L3" s="29">
        <v>746009000207897</v>
      </c>
      <c r="M3" s="29">
        <v>10754.35</v>
      </c>
      <c r="N3" s="30">
        <v>44533</v>
      </c>
      <c r="O3" s="30">
        <v>43616</v>
      </c>
      <c r="P3" s="30">
        <v>46540</v>
      </c>
      <c r="Q3" s="29">
        <v>0</v>
      </c>
      <c r="R3" s="29">
        <v>60000000</v>
      </c>
      <c r="S3" s="29">
        <v>51035437.810000002</v>
      </c>
      <c r="T3" s="29" t="s">
        <v>33</v>
      </c>
      <c r="U3" s="29" t="s">
        <v>41</v>
      </c>
      <c r="V3" s="29" t="s">
        <v>42</v>
      </c>
      <c r="W3" s="29" t="s">
        <v>43</v>
      </c>
      <c r="X3" s="31" t="s">
        <v>44</v>
      </c>
    </row>
    <row r="4" spans="1:24" x14ac:dyDescent="0.2">
      <c r="M4" s="39">
        <f>SUM(M2:M3)</f>
        <v>16897.66</v>
      </c>
      <c r="N4" s="33" t="s">
        <v>45</v>
      </c>
      <c r="R4" s="39">
        <f>SUM(R2:R3)</f>
        <v>95000000</v>
      </c>
      <c r="S4" s="39">
        <f>SUM(S2:S3)</f>
        <v>80245343.920000002</v>
      </c>
    </row>
    <row r="6" spans="1:24" x14ac:dyDescent="0.2">
      <c r="S6" s="34"/>
    </row>
    <row r="8" spans="1:24" x14ac:dyDescent="0.2">
      <c r="O8" s="22"/>
    </row>
    <row r="18" spans="14:14" x14ac:dyDescent="0.2">
      <c r="N18" s="22"/>
    </row>
    <row r="19" spans="14:14" x14ac:dyDescent="0.2">
      <c r="N19" s="35"/>
    </row>
    <row r="21" spans="14:14" x14ac:dyDescent="0.2">
      <c r="N21" s="3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"/>
  <sheetViews>
    <sheetView showGridLines="0" topLeftCell="S1" workbookViewId="0">
      <pane ySplit="1" topLeftCell="A2" activePane="bottomLeft" state="frozen"/>
      <selection pane="bottomLeft" activeCell="X5" sqref="X5"/>
    </sheetView>
  </sheetViews>
  <sheetFormatPr baseColWidth="10" defaultColWidth="9.140625" defaultRowHeight="12.75" x14ac:dyDescent="0.2"/>
  <cols>
    <col min="1" max="1" width="14.42578125" style="40" bestFit="1" customWidth="1"/>
    <col min="2" max="2" width="17.5703125" style="40" bestFit="1" customWidth="1"/>
    <col min="3" max="3" width="9.28515625" style="40" bestFit="1" customWidth="1"/>
    <col min="4" max="4" width="38.85546875" style="40" bestFit="1" customWidth="1"/>
    <col min="5" max="5" width="13.85546875" style="40" bestFit="1" customWidth="1"/>
    <col min="6" max="6" width="16.85546875" style="40" bestFit="1" customWidth="1"/>
    <col min="7" max="7" width="16.140625" style="40" bestFit="1" customWidth="1"/>
    <col min="8" max="8" width="17.7109375" style="40" bestFit="1" customWidth="1"/>
    <col min="9" max="9" width="12.28515625" style="48" bestFit="1" customWidth="1"/>
    <col min="10" max="10" width="7.5703125" style="48" bestFit="1" customWidth="1"/>
    <col min="11" max="11" width="9.140625" style="48" bestFit="1" customWidth="1"/>
    <col min="12" max="12" width="11.5703125" style="40" bestFit="1" customWidth="1"/>
    <col min="13" max="13" width="15.5703125" style="40" bestFit="1" customWidth="1"/>
    <col min="14" max="14" width="20" style="40" bestFit="1" customWidth="1"/>
    <col min="15" max="15" width="18" style="40" bestFit="1" customWidth="1"/>
    <col min="16" max="16" width="47.85546875" style="40" bestFit="1" customWidth="1"/>
    <col min="17" max="17" width="11" style="40" bestFit="1" customWidth="1"/>
    <col min="18" max="18" width="50.85546875" style="40" bestFit="1" customWidth="1"/>
    <col min="19" max="19" width="10.140625" style="40" bestFit="1" customWidth="1"/>
    <col min="20" max="20" width="80.85546875" style="40" bestFit="1" customWidth="1"/>
    <col min="21" max="21" width="18.28515625" style="40" bestFit="1" customWidth="1"/>
    <col min="22" max="22" width="16.7109375" style="40" bestFit="1" customWidth="1"/>
    <col min="23" max="23" width="23.28515625" style="40" bestFit="1" customWidth="1"/>
    <col min="24" max="16384" width="9.140625" style="40"/>
  </cols>
  <sheetData>
    <row r="1" spans="1:23" s="51" customFormat="1" x14ac:dyDescent="0.2">
      <c r="A1" s="49" t="s">
        <v>4</v>
      </c>
      <c r="B1" s="49" t="s">
        <v>5</v>
      </c>
      <c r="C1" s="49" t="s">
        <v>7</v>
      </c>
      <c r="D1" s="49" t="s">
        <v>8</v>
      </c>
      <c r="E1" s="49" t="s">
        <v>13</v>
      </c>
      <c r="F1" s="49" t="s">
        <v>14</v>
      </c>
      <c r="G1" s="49" t="s">
        <v>15</v>
      </c>
      <c r="H1" s="49" t="s">
        <v>46</v>
      </c>
      <c r="I1" s="50" t="s">
        <v>16</v>
      </c>
      <c r="J1" s="50" t="s">
        <v>47</v>
      </c>
      <c r="K1" s="50" t="s">
        <v>0</v>
      </c>
      <c r="L1" s="49" t="s">
        <v>18</v>
      </c>
      <c r="M1" s="49" t="s">
        <v>20</v>
      </c>
      <c r="N1" s="49" t="s">
        <v>21</v>
      </c>
      <c r="O1" s="49" t="s">
        <v>22</v>
      </c>
      <c r="P1" s="49" t="s">
        <v>24</v>
      </c>
      <c r="Q1" s="49" t="s">
        <v>25</v>
      </c>
      <c r="R1" s="49" t="s">
        <v>26</v>
      </c>
      <c r="S1" s="49" t="s">
        <v>27</v>
      </c>
      <c r="T1" s="49" t="s">
        <v>48</v>
      </c>
      <c r="U1" s="49" t="s">
        <v>49</v>
      </c>
      <c r="V1" s="49" t="s">
        <v>50</v>
      </c>
      <c r="W1" s="49" t="s">
        <v>51</v>
      </c>
    </row>
    <row r="2" spans="1:23" ht="15" x14ac:dyDescent="0.25">
      <c r="A2" s="41">
        <v>33</v>
      </c>
      <c r="B2" s="42" t="s">
        <v>28</v>
      </c>
      <c r="C2" s="42">
        <v>18913430</v>
      </c>
      <c r="D2" s="42" t="s">
        <v>30</v>
      </c>
      <c r="E2" s="42">
        <v>102768</v>
      </c>
      <c r="F2" s="42">
        <v>447023</v>
      </c>
      <c r="G2" s="43" t="s">
        <v>52</v>
      </c>
      <c r="H2" s="42">
        <v>82776672</v>
      </c>
      <c r="I2" s="44">
        <v>23177.310924369747</v>
      </c>
      <c r="J2" s="44">
        <v>4403.6890756302519</v>
      </c>
      <c r="K2" s="44">
        <v>27581</v>
      </c>
      <c r="L2" s="45">
        <v>43404</v>
      </c>
      <c r="M2" s="42">
        <v>0</v>
      </c>
      <c r="N2" s="42">
        <v>35000000</v>
      </c>
      <c r="O2" s="42">
        <v>29209906.109999999</v>
      </c>
      <c r="P2" s="42" t="s">
        <v>53</v>
      </c>
      <c r="Q2" s="42">
        <v>0</v>
      </c>
      <c r="R2" s="42" t="s">
        <v>36</v>
      </c>
      <c r="S2" s="42" t="s">
        <v>37</v>
      </c>
      <c r="T2" s="42" t="s">
        <v>54</v>
      </c>
      <c r="U2" s="42">
        <v>0</v>
      </c>
      <c r="V2" s="42" t="s">
        <v>37</v>
      </c>
      <c r="W2" s="46" t="s">
        <v>55</v>
      </c>
    </row>
    <row r="3" spans="1:23" x14ac:dyDescent="0.2">
      <c r="A3" s="41">
        <v>68</v>
      </c>
      <c r="B3" s="42" t="s">
        <v>38</v>
      </c>
      <c r="C3" s="42">
        <v>31429512</v>
      </c>
      <c r="D3" s="42" t="s">
        <v>39</v>
      </c>
      <c r="E3" s="42">
        <v>207897</v>
      </c>
      <c r="F3" s="42">
        <v>746009</v>
      </c>
      <c r="G3" s="42" t="s">
        <v>56</v>
      </c>
      <c r="H3" s="42">
        <v>99987860</v>
      </c>
      <c r="I3" s="44">
        <v>27996.638655462186</v>
      </c>
      <c r="J3" s="44">
        <v>5319.3613445378151</v>
      </c>
      <c r="K3" s="44">
        <v>33316</v>
      </c>
      <c r="L3" s="45">
        <v>43616</v>
      </c>
      <c r="M3" s="42">
        <v>0</v>
      </c>
      <c r="N3" s="42">
        <v>60000000</v>
      </c>
      <c r="O3" s="42">
        <v>51035437.810000002</v>
      </c>
      <c r="P3" s="42" t="s">
        <v>41</v>
      </c>
      <c r="Q3" s="42" t="s">
        <v>42</v>
      </c>
      <c r="R3" s="42" t="s">
        <v>43</v>
      </c>
      <c r="S3" s="42" t="s">
        <v>44</v>
      </c>
      <c r="T3" s="42" t="s">
        <v>57</v>
      </c>
      <c r="U3" s="42"/>
      <c r="V3" s="42" t="s">
        <v>44</v>
      </c>
      <c r="W3" s="46" t="s">
        <v>58</v>
      </c>
    </row>
    <row r="4" spans="1:23" x14ac:dyDescent="0.2">
      <c r="H4" s="52">
        <f>SUM(H2:H3)</f>
        <v>182764532</v>
      </c>
      <c r="I4" s="52">
        <f>SUM(I2:I3)</f>
        <v>51173.949579831933</v>
      </c>
      <c r="J4" s="52">
        <f>SUM(J2:J3)</f>
        <v>9723.0504201680669</v>
      </c>
      <c r="K4" s="52">
        <f>SUM(K2:K3)</f>
        <v>60897</v>
      </c>
      <c r="N4" s="52">
        <f>SUM(N2:N3)</f>
        <v>95000000</v>
      </c>
      <c r="O4" s="52">
        <f>SUM(O2:O3)</f>
        <v>80245343.920000002</v>
      </c>
    </row>
    <row r="6" spans="1:23" x14ac:dyDescent="0.2">
      <c r="B6" s="47"/>
    </row>
  </sheetData>
  <pageMargins left="0.75" right="0.75" top="0.75" bottom="0.5" header="0.5" footer="0.7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"/>
  <sheetViews>
    <sheetView showGridLines="0" topLeftCell="E1" workbookViewId="0">
      <pane ySplit="1" topLeftCell="A2" activePane="bottomLeft" state="frozen"/>
      <selection pane="bottomLeft" activeCell="F11" sqref="F11"/>
    </sheetView>
  </sheetViews>
  <sheetFormatPr baseColWidth="10" defaultColWidth="9.140625" defaultRowHeight="12.75" x14ac:dyDescent="0.2"/>
  <cols>
    <col min="1" max="1" width="14.42578125" style="40" bestFit="1" customWidth="1"/>
    <col min="2" max="2" width="17.5703125" style="40" bestFit="1" customWidth="1"/>
    <col min="3" max="3" width="9.28515625" style="40" bestFit="1" customWidth="1"/>
    <col min="4" max="4" width="38.85546875" style="40" bestFit="1" customWidth="1"/>
    <col min="5" max="5" width="13.85546875" style="40" bestFit="1" customWidth="1"/>
    <col min="6" max="6" width="16.85546875" style="40" bestFit="1" customWidth="1"/>
    <col min="7" max="7" width="16.85546875" style="40" customWidth="1"/>
    <col min="8" max="8" width="17.7109375" style="40" bestFit="1" customWidth="1"/>
    <col min="9" max="9" width="12.28515625" style="48" bestFit="1" customWidth="1"/>
    <col min="10" max="10" width="7.5703125" style="48" bestFit="1" customWidth="1"/>
    <col min="11" max="11" width="9.140625" style="48" bestFit="1" customWidth="1"/>
    <col min="12" max="12" width="9.140625" style="48" customWidth="1"/>
    <col min="13" max="13" width="11.5703125" style="40" bestFit="1" customWidth="1"/>
    <col min="14" max="14" width="15.5703125" style="40" bestFit="1" customWidth="1"/>
    <col min="15" max="15" width="20" style="40" bestFit="1" customWidth="1"/>
    <col min="16" max="16" width="18" style="40" bestFit="1" customWidth="1"/>
    <col min="17" max="17" width="47.85546875" style="40" bestFit="1" customWidth="1"/>
    <col min="18" max="18" width="11" style="40" bestFit="1" customWidth="1"/>
    <col min="19" max="19" width="50.85546875" style="40" bestFit="1" customWidth="1"/>
    <col min="20" max="20" width="10.140625" style="40" bestFit="1" customWidth="1"/>
    <col min="21" max="21" width="80.85546875" style="40" bestFit="1" customWidth="1"/>
    <col min="22" max="22" width="18.28515625" style="40" bestFit="1" customWidth="1"/>
    <col min="23" max="23" width="16.7109375" style="40" bestFit="1" customWidth="1"/>
    <col min="24" max="24" width="23.28515625" style="40" bestFit="1" customWidth="1"/>
    <col min="25" max="16384" width="9.140625" style="40"/>
  </cols>
  <sheetData>
    <row r="1" spans="1:24" s="51" customFormat="1" x14ac:dyDescent="0.2">
      <c r="A1" s="49" t="s">
        <v>4</v>
      </c>
      <c r="B1" s="49" t="s">
        <v>5</v>
      </c>
      <c r="C1" s="49" t="s">
        <v>7</v>
      </c>
      <c r="D1" s="49" t="s">
        <v>8</v>
      </c>
      <c r="E1" s="49" t="s">
        <v>13</v>
      </c>
      <c r="F1" s="49" t="s">
        <v>14</v>
      </c>
      <c r="G1" s="49" t="s">
        <v>15</v>
      </c>
      <c r="H1" s="49" t="s">
        <v>46</v>
      </c>
      <c r="I1" s="50" t="s">
        <v>16</v>
      </c>
      <c r="J1" s="50" t="s">
        <v>47</v>
      </c>
      <c r="K1" s="50" t="s">
        <v>0</v>
      </c>
      <c r="L1" s="50" t="s">
        <v>59</v>
      </c>
      <c r="M1" s="49" t="s">
        <v>18</v>
      </c>
      <c r="N1" s="49" t="s">
        <v>20</v>
      </c>
      <c r="O1" s="49" t="s">
        <v>21</v>
      </c>
      <c r="P1" s="49" t="s">
        <v>22</v>
      </c>
      <c r="Q1" s="49" t="s">
        <v>24</v>
      </c>
      <c r="R1" s="49" t="s">
        <v>25</v>
      </c>
      <c r="S1" s="49" t="s">
        <v>26</v>
      </c>
      <c r="T1" s="49" t="s">
        <v>27</v>
      </c>
      <c r="U1" s="49" t="s">
        <v>48</v>
      </c>
      <c r="V1" s="49" t="s">
        <v>49</v>
      </c>
      <c r="W1" s="49" t="s">
        <v>50</v>
      </c>
      <c r="X1" s="49" t="s">
        <v>51</v>
      </c>
    </row>
    <row r="2" spans="1:24" ht="15" x14ac:dyDescent="0.25">
      <c r="A2" s="53" t="s">
        <v>60</v>
      </c>
      <c r="B2" s="42" t="s">
        <v>61</v>
      </c>
      <c r="C2" s="42">
        <v>22103512</v>
      </c>
      <c r="D2" s="42" t="s">
        <v>62</v>
      </c>
      <c r="E2" s="42">
        <v>19945</v>
      </c>
      <c r="F2" s="42">
        <v>371539</v>
      </c>
      <c r="G2" s="26">
        <v>371539000019945</v>
      </c>
      <c r="H2" s="42">
        <v>126913952</v>
      </c>
      <c r="I2" s="44">
        <v>19037</v>
      </c>
      <c r="J2" s="44">
        <v>3617</v>
      </c>
      <c r="K2" s="44">
        <v>22654</v>
      </c>
      <c r="L2" s="54">
        <v>1.4999999999999999E-4</v>
      </c>
      <c r="M2" s="45">
        <v>43690</v>
      </c>
      <c r="N2" s="42">
        <v>10</v>
      </c>
      <c r="O2" s="42">
        <v>32408025</v>
      </c>
      <c r="P2" s="42">
        <v>28862935.890000001</v>
      </c>
      <c r="Q2" s="42" t="s">
        <v>63</v>
      </c>
      <c r="R2" s="42">
        <v>4228179</v>
      </c>
      <c r="S2" s="42" t="s">
        <v>64</v>
      </c>
      <c r="T2" s="42" t="s">
        <v>65</v>
      </c>
      <c r="U2" s="42" t="s">
        <v>66</v>
      </c>
      <c r="V2" s="42">
        <v>4228179</v>
      </c>
      <c r="W2" s="42" t="s">
        <v>65</v>
      </c>
      <c r="X2" s="46" t="s">
        <v>58</v>
      </c>
    </row>
    <row r="3" spans="1:24" x14ac:dyDescent="0.2">
      <c r="A3" s="53" t="s">
        <v>67</v>
      </c>
      <c r="B3" s="42" t="s">
        <v>68</v>
      </c>
      <c r="C3" s="42">
        <v>29663456</v>
      </c>
      <c r="D3" s="42" t="s">
        <v>69</v>
      </c>
      <c r="E3" s="42">
        <v>96423</v>
      </c>
      <c r="F3" s="42">
        <v>489523</v>
      </c>
      <c r="G3" s="55">
        <v>489523000096423</v>
      </c>
      <c r="H3" s="42">
        <v>154200000</v>
      </c>
      <c r="I3" s="44">
        <v>23130</v>
      </c>
      <c r="J3" s="44">
        <v>4395</v>
      </c>
      <c r="K3" s="44">
        <v>27525</v>
      </c>
      <c r="L3" s="54">
        <v>1.4999999999999999E-4</v>
      </c>
      <c r="M3" s="45">
        <v>43861</v>
      </c>
      <c r="N3" s="42">
        <v>0</v>
      </c>
      <c r="O3" s="42">
        <v>103293024</v>
      </c>
      <c r="P3" s="42">
        <v>81730300.370000005</v>
      </c>
      <c r="Q3" s="42" t="s">
        <v>70</v>
      </c>
      <c r="R3" s="42">
        <v>3023689976</v>
      </c>
      <c r="S3" s="42" t="s">
        <v>71</v>
      </c>
      <c r="T3" s="42" t="s">
        <v>72</v>
      </c>
      <c r="U3" s="42" t="s">
        <v>73</v>
      </c>
      <c r="V3" s="42">
        <v>3023689976</v>
      </c>
      <c r="W3" s="42" t="s">
        <v>72</v>
      </c>
      <c r="X3" s="46" t="s">
        <v>58</v>
      </c>
    </row>
    <row r="4" spans="1:24" x14ac:dyDescent="0.2">
      <c r="A4" s="53" t="s">
        <v>74</v>
      </c>
      <c r="B4" s="42" t="s">
        <v>75</v>
      </c>
      <c r="C4" s="42">
        <v>34565001</v>
      </c>
      <c r="D4" s="42" t="s">
        <v>76</v>
      </c>
      <c r="E4" s="42">
        <v>92455</v>
      </c>
      <c r="F4" s="42">
        <v>746010</v>
      </c>
      <c r="G4" s="55">
        <v>746010000092455</v>
      </c>
      <c r="H4" s="42">
        <v>167352000</v>
      </c>
      <c r="I4" s="44">
        <v>50206</v>
      </c>
      <c r="J4" s="44">
        <v>9540</v>
      </c>
      <c r="K4" s="44">
        <v>59746</v>
      </c>
      <c r="L4" s="54">
        <v>1.4999999999999999E-4</v>
      </c>
      <c r="M4" s="45">
        <v>43945</v>
      </c>
      <c r="N4" s="42">
        <v>0</v>
      </c>
      <c r="O4" s="42">
        <v>44772267</v>
      </c>
      <c r="P4" s="42">
        <v>16418606.51</v>
      </c>
      <c r="Q4" s="42" t="s">
        <v>77</v>
      </c>
      <c r="R4" s="42">
        <v>8216536</v>
      </c>
      <c r="S4" s="42" t="s">
        <v>78</v>
      </c>
      <c r="T4" s="42" t="s">
        <v>79</v>
      </c>
      <c r="U4" s="42" t="s">
        <v>80</v>
      </c>
      <c r="V4" s="42">
        <v>8216536</v>
      </c>
      <c r="W4" s="42" t="s">
        <v>79</v>
      </c>
      <c r="X4" s="46" t="s">
        <v>81</v>
      </c>
    </row>
    <row r="5" spans="1:24" x14ac:dyDescent="0.2">
      <c r="A5" s="53" t="s">
        <v>82</v>
      </c>
      <c r="B5" s="42" t="s">
        <v>83</v>
      </c>
      <c r="C5" s="42">
        <v>16652479</v>
      </c>
      <c r="D5" s="42" t="s">
        <v>84</v>
      </c>
      <c r="E5" s="42">
        <v>60035</v>
      </c>
      <c r="F5" s="42">
        <v>671224</v>
      </c>
      <c r="G5" s="55">
        <v>671224000060035</v>
      </c>
      <c r="H5" s="42">
        <v>133248400</v>
      </c>
      <c r="I5" s="44">
        <v>16656</v>
      </c>
      <c r="J5" s="44">
        <v>3165</v>
      </c>
      <c r="K5" s="44">
        <v>19821</v>
      </c>
      <c r="L5" s="54">
        <v>1.25E-4</v>
      </c>
      <c r="M5" s="45">
        <v>43174</v>
      </c>
      <c r="N5" s="42">
        <v>0</v>
      </c>
      <c r="O5" s="42">
        <v>36481834</v>
      </c>
      <c r="P5" s="42">
        <v>13723356</v>
      </c>
      <c r="Q5" s="42" t="s">
        <v>85</v>
      </c>
      <c r="R5" s="42">
        <v>4414285</v>
      </c>
      <c r="S5" s="42" t="s">
        <v>86</v>
      </c>
      <c r="T5" s="42" t="s">
        <v>65</v>
      </c>
      <c r="U5" s="42" t="s">
        <v>87</v>
      </c>
      <c r="V5" s="42">
        <v>4414285</v>
      </c>
      <c r="W5" s="42" t="s">
        <v>65</v>
      </c>
      <c r="X5" s="46" t="s">
        <v>58</v>
      </c>
    </row>
    <row r="6" spans="1:24" x14ac:dyDescent="0.2">
      <c r="A6" s="53" t="s">
        <v>88</v>
      </c>
      <c r="B6" s="42" t="s">
        <v>89</v>
      </c>
      <c r="C6" s="42">
        <v>16680952</v>
      </c>
      <c r="D6" s="42" t="s">
        <v>90</v>
      </c>
      <c r="E6" s="42">
        <v>216482</v>
      </c>
      <c r="F6" s="42">
        <v>244482</v>
      </c>
      <c r="G6" s="55">
        <v>244482000216482</v>
      </c>
      <c r="H6" s="42">
        <v>190410000</v>
      </c>
      <c r="I6" s="44">
        <v>23801</v>
      </c>
      <c r="J6" s="44">
        <v>4522</v>
      </c>
      <c r="K6" s="44">
        <v>28323</v>
      </c>
      <c r="L6" s="54">
        <v>1.25E-4</v>
      </c>
      <c r="M6" s="45">
        <v>43004</v>
      </c>
      <c r="N6" s="42">
        <v>0</v>
      </c>
      <c r="O6" s="42">
        <v>70774257</v>
      </c>
      <c r="P6" s="42">
        <v>18185006</v>
      </c>
      <c r="Q6" s="42" t="s">
        <v>91</v>
      </c>
      <c r="R6" s="42">
        <v>8829165</v>
      </c>
      <c r="S6" s="42" t="s">
        <v>92</v>
      </c>
      <c r="T6" s="42" t="s">
        <v>65</v>
      </c>
      <c r="U6" s="42" t="s">
        <v>93</v>
      </c>
      <c r="V6" s="42">
        <v>0</v>
      </c>
      <c r="W6" s="42" t="s">
        <v>65</v>
      </c>
      <c r="X6" s="46" t="s">
        <v>58</v>
      </c>
    </row>
    <row r="7" spans="1:24" x14ac:dyDescent="0.2">
      <c r="A7" s="53" t="s">
        <v>88</v>
      </c>
      <c r="B7" s="42" t="s">
        <v>89</v>
      </c>
      <c r="C7" s="42">
        <v>25634316</v>
      </c>
      <c r="D7" s="42" t="s">
        <v>94</v>
      </c>
      <c r="E7" s="42">
        <v>216503</v>
      </c>
      <c r="F7" s="42">
        <v>433488</v>
      </c>
      <c r="G7" s="55">
        <v>433488000216503</v>
      </c>
      <c r="H7" s="42">
        <v>179846000</v>
      </c>
      <c r="I7" s="44">
        <v>22481</v>
      </c>
      <c r="J7" s="44">
        <v>4271</v>
      </c>
      <c r="K7" s="44">
        <v>26752</v>
      </c>
      <c r="L7" s="54">
        <v>1.25E-4</v>
      </c>
      <c r="M7" s="45">
        <v>43061</v>
      </c>
      <c r="N7" s="42">
        <v>0</v>
      </c>
      <c r="O7" s="42">
        <v>47662130</v>
      </c>
      <c r="P7" s="42">
        <v>27234779</v>
      </c>
      <c r="Q7" s="42" t="s">
        <v>95</v>
      </c>
      <c r="R7" s="42">
        <v>3137740677</v>
      </c>
      <c r="S7" s="42" t="s">
        <v>96</v>
      </c>
      <c r="T7" s="42" t="s">
        <v>65</v>
      </c>
      <c r="U7" s="42" t="s">
        <v>97</v>
      </c>
      <c r="V7" s="42">
        <v>3137740677</v>
      </c>
      <c r="W7" s="42" t="s">
        <v>65</v>
      </c>
      <c r="X7" s="46" t="s">
        <v>58</v>
      </c>
    </row>
    <row r="8" spans="1:24" x14ac:dyDescent="0.2">
      <c r="A8" s="53" t="s">
        <v>98</v>
      </c>
      <c r="B8" s="42" t="s">
        <v>38</v>
      </c>
      <c r="C8" s="42">
        <v>4527956</v>
      </c>
      <c r="D8" s="42" t="s">
        <v>99</v>
      </c>
      <c r="E8" s="42">
        <v>208880</v>
      </c>
      <c r="F8" s="42">
        <v>475400</v>
      </c>
      <c r="G8" s="55">
        <v>475400000208880</v>
      </c>
      <c r="H8" s="42">
        <v>119331000</v>
      </c>
      <c r="I8" s="44">
        <v>17900</v>
      </c>
      <c r="J8" s="44">
        <v>3401</v>
      </c>
      <c r="K8" s="44">
        <v>21301</v>
      </c>
      <c r="L8" s="54">
        <v>1.4999999999999999E-4</v>
      </c>
      <c r="M8" s="45">
        <v>43643</v>
      </c>
      <c r="N8" s="42">
        <v>0</v>
      </c>
      <c r="O8" s="42">
        <v>40699800</v>
      </c>
      <c r="P8" s="42">
        <v>19095846</v>
      </c>
      <c r="Q8" s="42" t="s">
        <v>100</v>
      </c>
      <c r="R8" s="42">
        <v>2134798</v>
      </c>
      <c r="S8" s="42" t="s">
        <v>43</v>
      </c>
      <c r="T8" s="42" t="s">
        <v>44</v>
      </c>
      <c r="U8" s="42" t="s">
        <v>101</v>
      </c>
      <c r="V8" s="42">
        <v>0</v>
      </c>
      <c r="W8" s="42" t="s">
        <v>44</v>
      </c>
      <c r="X8" s="46" t="s">
        <v>58</v>
      </c>
    </row>
    <row r="9" spans="1:24" x14ac:dyDescent="0.2">
      <c r="A9" s="41" t="s">
        <v>102</v>
      </c>
      <c r="B9" s="42" t="s">
        <v>103</v>
      </c>
      <c r="C9" s="42">
        <v>29928194</v>
      </c>
      <c r="D9" s="42" t="s">
        <v>104</v>
      </c>
      <c r="E9" s="42">
        <v>30316</v>
      </c>
      <c r="F9" s="42">
        <v>435463</v>
      </c>
      <c r="G9" s="55">
        <v>435463000030316</v>
      </c>
      <c r="H9" s="42">
        <v>204506525</v>
      </c>
      <c r="I9" s="44">
        <v>85279</v>
      </c>
      <c r="J9" s="44">
        <v>16203</v>
      </c>
      <c r="K9" s="44">
        <v>101482</v>
      </c>
      <c r="L9" s="54">
        <v>4.17E-4</v>
      </c>
      <c r="M9" s="45">
        <v>44252</v>
      </c>
      <c r="N9" s="42">
        <v>0</v>
      </c>
      <c r="O9" s="42">
        <v>147000000</v>
      </c>
      <c r="P9" s="42">
        <v>58951464.960000001</v>
      </c>
      <c r="Q9" s="42" t="s">
        <v>105</v>
      </c>
      <c r="R9" s="42">
        <v>3156339223</v>
      </c>
      <c r="S9" s="42" t="s">
        <v>106</v>
      </c>
      <c r="T9" s="42" t="s">
        <v>65</v>
      </c>
      <c r="U9" s="42" t="s">
        <v>107</v>
      </c>
      <c r="V9" s="42">
        <v>3156339223</v>
      </c>
      <c r="W9" s="42" t="s">
        <v>65</v>
      </c>
      <c r="X9" s="46" t="s">
        <v>58</v>
      </c>
    </row>
    <row r="10" spans="1:24" x14ac:dyDescent="0.2">
      <c r="A10" s="53" t="s">
        <v>98</v>
      </c>
      <c r="B10" s="42" t="s">
        <v>38</v>
      </c>
      <c r="C10" s="42">
        <v>16212807</v>
      </c>
      <c r="D10" s="42" t="s">
        <v>108</v>
      </c>
      <c r="E10" s="42">
        <v>208738</v>
      </c>
      <c r="F10" s="42">
        <v>642530</v>
      </c>
      <c r="G10" s="55">
        <v>642530000208738</v>
      </c>
      <c r="H10" s="42">
        <v>190900923</v>
      </c>
      <c r="I10" s="44">
        <v>79606</v>
      </c>
      <c r="J10" s="44">
        <v>15125</v>
      </c>
      <c r="K10" s="44">
        <v>94731</v>
      </c>
      <c r="L10" s="54">
        <v>4.17E-4</v>
      </c>
      <c r="M10" s="45">
        <v>44107</v>
      </c>
      <c r="N10" s="42">
        <v>0</v>
      </c>
      <c r="O10" s="42">
        <v>58500000</v>
      </c>
      <c r="P10" s="42">
        <v>48099713</v>
      </c>
      <c r="Q10" s="42" t="s">
        <v>109</v>
      </c>
      <c r="R10" s="42">
        <v>3172828158</v>
      </c>
      <c r="S10" s="42" t="s">
        <v>110</v>
      </c>
      <c r="T10" s="42" t="s">
        <v>44</v>
      </c>
      <c r="U10" s="42" t="s">
        <v>111</v>
      </c>
      <c r="V10" s="42">
        <v>0</v>
      </c>
      <c r="W10" s="42" t="s">
        <v>44</v>
      </c>
      <c r="X10" s="46" t="s">
        <v>58</v>
      </c>
    </row>
    <row r="11" spans="1:24" x14ac:dyDescent="0.2">
      <c r="H11" s="52">
        <f>SUM(H2:H10)</f>
        <v>1466708800</v>
      </c>
      <c r="I11" s="56">
        <f>SUM(I2:I10)</f>
        <v>338096</v>
      </c>
      <c r="J11" s="56">
        <f>SUM(J2:J10)</f>
        <v>64239</v>
      </c>
      <c r="K11" s="56">
        <f>SUM(K2:K10)</f>
        <v>402335</v>
      </c>
      <c r="L11" s="57"/>
      <c r="O11" s="56">
        <f>SUM(O2:O10)</f>
        <v>581591337</v>
      </c>
      <c r="P11" s="56">
        <f>SUM(P2:P10)</f>
        <v>312302007.73000002</v>
      </c>
    </row>
    <row r="13" spans="1:24" x14ac:dyDescent="0.2">
      <c r="B13" s="47"/>
    </row>
  </sheetData>
  <pageMargins left="0.75" right="0.75" top="0.75" bottom="0.5" header="0.5" footer="0.7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7"/>
  <sheetViews>
    <sheetView workbookViewId="0"/>
  </sheetViews>
  <sheetFormatPr baseColWidth="10" defaultColWidth="10.85546875" defaultRowHeight="12.75" x14ac:dyDescent="0.2"/>
  <cols>
    <col min="1" max="1" width="10.85546875" style="1"/>
    <col min="2" max="2" width="11.7109375" style="1" customWidth="1"/>
    <col min="3" max="3" width="12.5703125" style="1" customWidth="1"/>
    <col min="4" max="4" width="11.5703125" style="1" customWidth="1"/>
    <col min="5" max="6" width="11.85546875" style="1" customWidth="1"/>
    <col min="7" max="7" width="6" style="1" customWidth="1"/>
    <col min="8" max="8" width="10.85546875" style="1"/>
    <col min="9" max="9" width="16.28515625" style="1" bestFit="1" customWidth="1"/>
    <col min="10" max="10" width="18.28515625" style="1" bestFit="1" customWidth="1"/>
    <col min="11" max="12" width="17" style="1" customWidth="1"/>
    <col min="13" max="13" width="5" style="1" customWidth="1"/>
    <col min="14" max="14" width="25.42578125" style="1" bestFit="1" customWidth="1"/>
    <col min="15" max="16384" width="10.85546875" style="1"/>
  </cols>
  <sheetData>
    <row r="2" spans="2:12" ht="13.5" thickBot="1" x14ac:dyDescent="0.25"/>
    <row r="3" spans="2:12" ht="13.5" thickBot="1" x14ac:dyDescent="0.25">
      <c r="B3" s="211" t="s">
        <v>113</v>
      </c>
      <c r="C3" s="212"/>
      <c r="D3" s="212"/>
      <c r="E3" s="212"/>
      <c r="F3" s="213"/>
      <c r="H3" s="214" t="s">
        <v>114</v>
      </c>
      <c r="I3" s="215"/>
      <c r="J3" s="215"/>
      <c r="K3" s="215"/>
      <c r="L3" s="215"/>
    </row>
    <row r="4" spans="2:12" ht="15.75" thickBot="1" x14ac:dyDescent="0.25">
      <c r="B4" s="105" t="s">
        <v>115</v>
      </c>
      <c r="C4" s="106">
        <v>2019</v>
      </c>
      <c r="D4" s="107">
        <v>2020</v>
      </c>
      <c r="E4" s="108">
        <v>2021</v>
      </c>
      <c r="F4" s="108">
        <v>2022</v>
      </c>
      <c r="H4" s="74" t="s">
        <v>115</v>
      </c>
      <c r="I4" s="75">
        <v>2019</v>
      </c>
      <c r="J4" s="76">
        <v>2020</v>
      </c>
      <c r="K4" s="77">
        <v>2021</v>
      </c>
      <c r="L4" s="77">
        <v>2022</v>
      </c>
    </row>
    <row r="5" spans="2:12" ht="15" x14ac:dyDescent="0.2">
      <c r="B5" s="103" t="s">
        <v>116</v>
      </c>
      <c r="C5" s="104">
        <v>0</v>
      </c>
      <c r="D5" s="104">
        <v>2</v>
      </c>
      <c r="E5" s="104">
        <v>0</v>
      </c>
      <c r="F5" s="109">
        <v>0</v>
      </c>
      <c r="H5" s="61" t="s">
        <v>116</v>
      </c>
      <c r="I5" s="62">
        <v>396416</v>
      </c>
      <c r="J5" s="63">
        <v>528150</v>
      </c>
      <c r="K5" s="64">
        <v>493527</v>
      </c>
      <c r="L5" s="67">
        <v>355993.83999999997</v>
      </c>
    </row>
    <row r="6" spans="2:12" ht="15" x14ac:dyDescent="0.2">
      <c r="B6" s="58" t="s">
        <v>117</v>
      </c>
      <c r="C6" s="59">
        <v>2</v>
      </c>
      <c r="D6" s="59">
        <v>0</v>
      </c>
      <c r="E6" s="59">
        <v>1</v>
      </c>
      <c r="F6" s="60">
        <v>1</v>
      </c>
      <c r="H6" s="58" t="s">
        <v>117</v>
      </c>
      <c r="I6" s="65">
        <v>265095</v>
      </c>
      <c r="J6" s="66">
        <v>577955</v>
      </c>
      <c r="K6" s="67">
        <v>343004</v>
      </c>
      <c r="L6" s="67">
        <v>278912.92</v>
      </c>
    </row>
    <row r="7" spans="2:12" ht="15" x14ac:dyDescent="0.2">
      <c r="B7" s="58" t="s">
        <v>118</v>
      </c>
      <c r="C7" s="59">
        <v>0</v>
      </c>
      <c r="D7" s="59">
        <v>0</v>
      </c>
      <c r="E7" s="59">
        <v>0</v>
      </c>
      <c r="F7" s="60">
        <v>0</v>
      </c>
      <c r="H7" s="58" t="s">
        <v>118</v>
      </c>
      <c r="I7" s="65">
        <v>315165</v>
      </c>
      <c r="J7" s="66">
        <v>473113</v>
      </c>
      <c r="K7" s="67">
        <v>624675</v>
      </c>
      <c r="L7" s="67">
        <v>464479.77999999997</v>
      </c>
    </row>
    <row r="8" spans="2:12" ht="15" x14ac:dyDescent="0.2">
      <c r="B8" s="58" t="s">
        <v>119</v>
      </c>
      <c r="C8" s="59">
        <v>0</v>
      </c>
      <c r="D8" s="68">
        <v>2</v>
      </c>
      <c r="E8" s="59">
        <v>0</v>
      </c>
      <c r="F8" s="60">
        <v>0</v>
      </c>
      <c r="H8" s="58" t="s">
        <v>119</v>
      </c>
      <c r="I8" s="65">
        <v>359694</v>
      </c>
      <c r="J8" s="66">
        <v>155476</v>
      </c>
      <c r="K8" s="67">
        <v>241614</v>
      </c>
      <c r="L8" s="67">
        <v>409561.14</v>
      </c>
    </row>
    <row r="9" spans="2:12" ht="15" x14ac:dyDescent="0.2">
      <c r="B9" s="58" t="s">
        <v>120</v>
      </c>
      <c r="C9" s="59">
        <v>0</v>
      </c>
      <c r="D9" s="68">
        <v>0</v>
      </c>
      <c r="E9" s="59">
        <v>0</v>
      </c>
      <c r="F9" s="60">
        <v>0</v>
      </c>
      <c r="H9" s="58" t="s">
        <v>120</v>
      </c>
      <c r="I9" s="65">
        <v>415511</v>
      </c>
      <c r="J9" s="66">
        <v>201949</v>
      </c>
      <c r="K9" s="67">
        <v>733349.5</v>
      </c>
      <c r="L9" s="67">
        <v>556188.64</v>
      </c>
    </row>
    <row r="10" spans="2:12" ht="15" x14ac:dyDescent="0.2">
      <c r="B10" s="58" t="s">
        <v>121</v>
      </c>
      <c r="C10" s="59">
        <v>1</v>
      </c>
      <c r="D10" s="59">
        <v>0</v>
      </c>
      <c r="E10" s="59">
        <v>0</v>
      </c>
      <c r="F10" s="60">
        <v>0</v>
      </c>
      <c r="H10" s="58" t="s">
        <v>121</v>
      </c>
      <c r="I10" s="65">
        <v>458652</v>
      </c>
      <c r="J10" s="66">
        <v>525904</v>
      </c>
      <c r="K10" s="67">
        <v>531695.12</v>
      </c>
      <c r="L10" s="67">
        <v>553546.25</v>
      </c>
    </row>
    <row r="11" spans="2:12" ht="15" x14ac:dyDescent="0.2">
      <c r="B11" s="58" t="s">
        <v>122</v>
      </c>
      <c r="C11" s="59">
        <v>0</v>
      </c>
      <c r="D11" s="59">
        <v>0</v>
      </c>
      <c r="E11" s="59">
        <v>0</v>
      </c>
      <c r="F11" s="60"/>
      <c r="H11" s="58" t="s">
        <v>122</v>
      </c>
      <c r="I11" s="65">
        <v>479042</v>
      </c>
      <c r="J11" s="66">
        <v>69031</v>
      </c>
      <c r="K11" s="67">
        <v>454918</v>
      </c>
      <c r="L11" s="67"/>
    </row>
    <row r="12" spans="2:12" ht="15" x14ac:dyDescent="0.2">
      <c r="B12" s="58" t="s">
        <v>123</v>
      </c>
      <c r="C12" s="59">
        <v>2</v>
      </c>
      <c r="D12" s="59">
        <v>0</v>
      </c>
      <c r="E12" s="59">
        <v>0</v>
      </c>
      <c r="F12" s="60"/>
      <c r="H12" s="58" t="s">
        <v>123</v>
      </c>
      <c r="I12" s="65">
        <v>464797</v>
      </c>
      <c r="J12" s="66">
        <v>477013</v>
      </c>
      <c r="K12" s="67">
        <v>689396.3</v>
      </c>
      <c r="L12" s="67"/>
    </row>
    <row r="13" spans="2:12" ht="15" x14ac:dyDescent="0.2">
      <c r="B13" s="58" t="s">
        <v>124</v>
      </c>
      <c r="C13" s="59">
        <v>1</v>
      </c>
      <c r="D13" s="59">
        <v>0</v>
      </c>
      <c r="E13" s="59">
        <v>0</v>
      </c>
      <c r="F13" s="60"/>
      <c r="H13" s="58" t="s">
        <v>124</v>
      </c>
      <c r="I13" s="65">
        <v>337203</v>
      </c>
      <c r="J13" s="66">
        <v>413428</v>
      </c>
      <c r="K13" s="78">
        <v>372302</v>
      </c>
      <c r="L13" s="78"/>
    </row>
    <row r="14" spans="2:12" ht="15" x14ac:dyDescent="0.2">
      <c r="B14" s="58" t="s">
        <v>125</v>
      </c>
      <c r="C14" s="59">
        <v>0</v>
      </c>
      <c r="D14" s="59">
        <v>1</v>
      </c>
      <c r="E14" s="68">
        <v>0</v>
      </c>
      <c r="F14" s="69"/>
      <c r="H14" s="58" t="s">
        <v>125</v>
      </c>
      <c r="I14" s="65">
        <v>657926</v>
      </c>
      <c r="J14" s="66">
        <v>586865</v>
      </c>
      <c r="K14" s="67">
        <v>409522.73</v>
      </c>
      <c r="L14" s="67"/>
    </row>
    <row r="15" spans="2:12" ht="15" x14ac:dyDescent="0.2">
      <c r="B15" s="58" t="s">
        <v>126</v>
      </c>
      <c r="C15" s="59">
        <v>0</v>
      </c>
      <c r="D15" s="59">
        <v>0</v>
      </c>
      <c r="E15" s="68">
        <v>0</v>
      </c>
      <c r="F15" s="69"/>
      <c r="H15" s="58" t="s">
        <v>126</v>
      </c>
      <c r="I15" s="65">
        <v>463666</v>
      </c>
      <c r="J15" s="66">
        <v>532838</v>
      </c>
      <c r="K15" s="67">
        <v>446870.12</v>
      </c>
      <c r="L15" s="67"/>
    </row>
    <row r="16" spans="2:12" ht="15" x14ac:dyDescent="0.2">
      <c r="B16" s="58" t="s">
        <v>127</v>
      </c>
      <c r="C16" s="59">
        <v>0</v>
      </c>
      <c r="D16" s="59">
        <v>0</v>
      </c>
      <c r="E16" s="68">
        <v>0</v>
      </c>
      <c r="F16" s="69"/>
      <c r="G16" s="4"/>
      <c r="H16" s="58" t="s">
        <v>127</v>
      </c>
      <c r="I16" s="65">
        <v>535057</v>
      </c>
      <c r="J16" s="66">
        <v>449000</v>
      </c>
      <c r="K16" s="67">
        <v>419843.28</v>
      </c>
      <c r="L16" s="67"/>
    </row>
    <row r="17" spans="2:12" ht="15.75" thickBot="1" x14ac:dyDescent="0.25">
      <c r="B17" s="70" t="s">
        <v>128</v>
      </c>
      <c r="C17" s="110">
        <v>6</v>
      </c>
      <c r="D17" s="92">
        <v>5</v>
      </c>
      <c r="E17" s="92">
        <v>1</v>
      </c>
      <c r="F17" s="93"/>
      <c r="G17" s="71"/>
      <c r="H17" s="72" t="s">
        <v>128</v>
      </c>
      <c r="I17" s="73">
        <f>SUM(I5:I16)</f>
        <v>5148224</v>
      </c>
      <c r="J17" s="73">
        <f>SUM(J5:J16)</f>
        <v>4990722</v>
      </c>
      <c r="K17" s="73">
        <f>SUM(K5:K16)</f>
        <v>5760717.0500000007</v>
      </c>
      <c r="L17" s="73">
        <f>SUM(L5:L16)</f>
        <v>2618682.5700000003</v>
      </c>
    </row>
  </sheetData>
  <mergeCells count="2">
    <mergeCell ref="B3:F3"/>
    <mergeCell ref="H3:L3"/>
  </mergeCells>
  <pageMargins left="0.7" right="0.7" top="0.75" bottom="0.75" header="0.3" footer="0.3"/>
  <pageSetup orientation="portrait" r:id="rId1"/>
  <ignoredErrors>
    <ignoredError sqref="I17:L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13"/>
  <sheetViews>
    <sheetView workbookViewId="0">
      <selection activeCell="B19" sqref="B19"/>
    </sheetView>
  </sheetViews>
  <sheetFormatPr baseColWidth="10" defaultColWidth="10.85546875" defaultRowHeight="15" x14ac:dyDescent="0.25"/>
  <cols>
    <col min="1" max="1" width="2.85546875" style="2" customWidth="1"/>
    <col min="2" max="2" width="30.42578125" style="2" customWidth="1"/>
    <col min="3" max="5" width="10.140625" style="2" bestFit="1" customWidth="1"/>
    <col min="6" max="7" width="9.140625" style="2" bestFit="1" customWidth="1"/>
    <col min="8" max="8" width="10.140625" style="2" bestFit="1" customWidth="1"/>
    <col min="9" max="14" width="11" style="2" bestFit="1" customWidth="1"/>
    <col min="15" max="15" width="11.5703125" style="2" bestFit="1" customWidth="1"/>
    <col min="16" max="16384" width="10.85546875" style="2"/>
  </cols>
  <sheetData>
    <row r="2" spans="2:15" x14ac:dyDescent="0.25">
      <c r="B2" s="3" t="s">
        <v>151</v>
      </c>
    </row>
    <row r="3" spans="2:15" x14ac:dyDescent="0.25">
      <c r="B3" s="123" t="s">
        <v>160</v>
      </c>
    </row>
    <row r="4" spans="2:15" ht="15.75" thickBot="1" x14ac:dyDescent="0.3">
      <c r="B4" s="3"/>
    </row>
    <row r="5" spans="2:15" ht="15.75" thickBot="1" x14ac:dyDescent="0.3">
      <c r="B5" s="216" t="s">
        <v>152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</row>
    <row r="6" spans="2:15" ht="15.75" thickBot="1" x14ac:dyDescent="0.3">
      <c r="B6" s="98" t="s">
        <v>153</v>
      </c>
      <c r="C6" s="113">
        <v>1</v>
      </c>
      <c r="D6" s="113">
        <v>2</v>
      </c>
      <c r="E6" s="113">
        <v>3</v>
      </c>
      <c r="F6" s="113">
        <v>4</v>
      </c>
      <c r="G6" s="113">
        <v>5</v>
      </c>
      <c r="H6" s="113">
        <v>6</v>
      </c>
      <c r="I6" s="113">
        <v>7</v>
      </c>
      <c r="J6" s="113">
        <v>8</v>
      </c>
      <c r="K6" s="113">
        <v>9</v>
      </c>
      <c r="L6" s="113">
        <v>10</v>
      </c>
      <c r="M6" s="113">
        <v>11</v>
      </c>
      <c r="N6" s="114">
        <v>12</v>
      </c>
    </row>
    <row r="7" spans="2:15" x14ac:dyDescent="0.25">
      <c r="B7" s="115" t="s">
        <v>154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20</v>
      </c>
      <c r="J7" s="116">
        <v>20</v>
      </c>
      <c r="K7" s="116">
        <v>20</v>
      </c>
      <c r="L7" s="116">
        <v>40</v>
      </c>
      <c r="M7" s="116">
        <v>40</v>
      </c>
      <c r="N7" s="117">
        <v>40</v>
      </c>
      <c r="O7" s="121">
        <v>180</v>
      </c>
    </row>
    <row r="8" spans="2:15" ht="15.75" thickBot="1" x14ac:dyDescent="0.3">
      <c r="B8" s="118" t="s">
        <v>157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2600</v>
      </c>
      <c r="J8" s="119">
        <v>2600</v>
      </c>
      <c r="K8" s="119">
        <v>2600</v>
      </c>
      <c r="L8" s="119">
        <v>5200</v>
      </c>
      <c r="M8" s="119">
        <v>5200</v>
      </c>
      <c r="N8" s="120">
        <v>5200</v>
      </c>
      <c r="O8" s="122">
        <v>23400</v>
      </c>
    </row>
    <row r="9" spans="2:15" ht="15.75" thickBot="1" x14ac:dyDescent="0.3"/>
    <row r="10" spans="2:15" ht="15.75" thickBot="1" x14ac:dyDescent="0.3">
      <c r="B10" s="216" t="s">
        <v>158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8"/>
    </row>
    <row r="11" spans="2:15" ht="15.75" thickBot="1" x14ac:dyDescent="0.3">
      <c r="B11" s="98" t="s">
        <v>153</v>
      </c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4">
        <v>12</v>
      </c>
    </row>
    <row r="12" spans="2:15" x14ac:dyDescent="0.25">
      <c r="B12" s="115" t="s">
        <v>154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2</v>
      </c>
      <c r="J12" s="116">
        <v>2</v>
      </c>
      <c r="K12" s="116">
        <v>2</v>
      </c>
      <c r="L12" s="116">
        <v>3</v>
      </c>
      <c r="M12" s="116">
        <v>3</v>
      </c>
      <c r="N12" s="117">
        <v>3</v>
      </c>
      <c r="O12" s="121">
        <v>15</v>
      </c>
    </row>
    <row r="13" spans="2:15" ht="15.75" thickBot="1" x14ac:dyDescent="0.3">
      <c r="B13" s="118" t="s">
        <v>159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300</v>
      </c>
      <c r="J13" s="119">
        <v>300</v>
      </c>
      <c r="K13" s="119">
        <v>300</v>
      </c>
      <c r="L13" s="119">
        <v>450</v>
      </c>
      <c r="M13" s="119">
        <v>450</v>
      </c>
      <c r="N13" s="120">
        <v>450</v>
      </c>
      <c r="O13" s="122">
        <v>2250</v>
      </c>
    </row>
  </sheetData>
  <mergeCells count="2">
    <mergeCell ref="B5:N5"/>
    <mergeCell ref="B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Ficha tecnica</vt:lpstr>
      <vt:lpstr>Tasas Actuales</vt:lpstr>
      <vt:lpstr>Costo Gestion Recaudo</vt:lpstr>
      <vt:lpstr>Base de clientes Aseg</vt:lpstr>
      <vt:lpstr>2021_11Vida Deudores Inm.Pr</vt:lpstr>
      <vt:lpstr>2021_11 Incendio Inm.Pr</vt:lpstr>
      <vt:lpstr>2021_11 Incendio Clientes</vt:lpstr>
      <vt:lpstr>Primas por Vigencia</vt:lpstr>
      <vt:lpstr>Proyección Colocación</vt:lpstr>
      <vt:lpstr> Siniestralidad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Velez, Alejandro</dc:creator>
  <cp:lastModifiedBy>Sebastian Hidalgo Dager</cp:lastModifiedBy>
  <dcterms:created xsi:type="dcterms:W3CDTF">2021-11-11T16:14:49Z</dcterms:created>
  <dcterms:modified xsi:type="dcterms:W3CDTF">2022-07-28T20:20:09Z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2021-11-11T16:14:50Z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d6692d1a-7fc9-43fb-be43-29bda1b42943</vt:lpwstr>
  </property>
  <property fmtid="{D5CDD505-2E9C-101B-9397-08002B2CF9AE}" pid="8" name="MSIP_Label_d347b247-e90e-43a3-9d7b-004f14ae6873_ContentBits">
    <vt:lpwstr>0</vt:lpwstr>
  </property>
</Properties>
</file>